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390" windowHeight="7995" tabRatio="608" activeTab="0"/>
  </bookViews>
  <sheets>
    <sheet name="CheckSheet(初期状態)" sheetId="1" r:id="rId1"/>
    <sheet name="CheckSheet(入力例)" sheetId="2" r:id="rId2"/>
  </sheets>
  <definedNames>
    <definedName name="_xlnm.Print_Area" localSheetId="0">'CheckSheet(初期状態)'!$B$1:$P$142</definedName>
    <definedName name="_xlnm.Print_Area" localSheetId="1">'CheckSheet(入力例)'!$A$1:$P$146</definedName>
    <definedName name="_xlnm.Print_Titles" localSheetId="0">'CheckSheet(初期状態)'!$1:$8</definedName>
    <definedName name="_xlnm.Print_Titles" localSheetId="1">'CheckSheet(入力例)'!$1:$8</definedName>
  </definedNames>
  <calcPr fullCalcOnLoad="1"/>
</workbook>
</file>

<file path=xl/sharedStrings.xml><?xml version="1.0" encoding="utf-8"?>
<sst xmlns="http://schemas.openxmlformats.org/spreadsheetml/2006/main" count="1310" uniqueCount="313">
  <si>
    <t>協定会社も含めた災害対応訓練を定期的（年１回）に実施しているか</t>
  </si>
  <si>
    <t>Q1-3～5で示した具体的な訓練以外で、何かしらの防災訓練（避難訓練など）を定期的（年１回）に実施しているか</t>
  </si>
  <si>
    <t>所属職員に対して震後対応に関する講習会（研修会）を定期的（毎年１回）に実施しているか</t>
  </si>
  <si>
    <t>災害対策本部の設置を予定している庁舎が被災した場合の移設先を事前に定めているか</t>
  </si>
  <si>
    <t>震後対応のための24時間シフト、余震の継続に伴う体制の長期化に備えた交代要員を含めたローテーション体制づくりがなされているか</t>
  </si>
  <si>
    <t>「災害時行動マニュアル」は、必要に応じ定期的（年１回）に更新されているか</t>
  </si>
  <si>
    <t>「防災業務計画」「災害対策本部（支部）運営要領」の内容が職員に周知されているか定期的（年１回）に確認を行っているか</t>
  </si>
  <si>
    <t>各課課長以上の職員は携帯電話を所持しているか</t>
  </si>
  <si>
    <t>全職員の本勤務地以外の参集地を、組織として事前に把握しているか</t>
  </si>
  <si>
    <t>各事務所・出張所毎に、自組織の職員、他勤務地の職員が何人参集するか、組織として事前に把握しているか</t>
  </si>
  <si>
    <t>移動中、在宅者、在宅家族、単身赴任者の安否確認方法について一般電話が輻輳することも考慮したうえで定めているか</t>
  </si>
  <si>
    <t>庁舎内のどこからでもLANに接続できる機能を持ったノートパソコンが各課に１台以上配備されているか</t>
  </si>
  <si>
    <t>平常時から「道路情報共有システム」を活用（自機関のデータ入力や他機関のデータの閲覧）しているか</t>
  </si>
  <si>
    <t>準備・留意事項</t>
  </si>
  <si>
    <t>チェック項目</t>
  </si>
  <si>
    <t>コメント記入欄</t>
  </si>
  <si>
    <t>講習会等を開催し、普段から基本的事項等について周知徹底を図っておくとともに、予定した行動が執れない場合にも、臨機応変に必要な対策行動が執れるよう訓練しておくことが必要である。</t>
  </si>
  <si>
    <t>職員以外の関係者全員を視野に入れた災害対応の準備について検討が必要。</t>
  </si>
  <si>
    <t>体制</t>
  </si>
  <si>
    <t>大地震発生時等において本部（支部）建物が使用不可能である場合には移設本部（移設支部）を設置する必要があることから、その設置先等に関してもあらかじめ定めておくことが必要である。</t>
  </si>
  <si>
    <t>本部及び支部の移設基準及び移設先については、迅速に行動が開始できるように、あらかじめ準備しておくことが望ましい。</t>
  </si>
  <si>
    <t>地震発生直後には24時間体制で作業することもあるので、組織内の人的バックアップ（交代制及び交代要員）についてもあらかじめ検討しておくことが重要である。</t>
  </si>
  <si>
    <t>人的バックアップに際しては、ほぼ同等の判断力のある立場の人を準備しておく必要がある。</t>
  </si>
  <si>
    <t>本部及び支部の執務室等については、あらかじめ耐震性等を考慮した構造としておくことが望ましい。</t>
  </si>
  <si>
    <t>各道路管理者においては、防災訓練等を通じ、職員が執るべき行動について普段から周知徹底を図っておくとともに、訓練等によって見出された課題等については実戦マニュアルを改良する等して、実効性の保持に努める必要がある。</t>
  </si>
  <si>
    <t>「災害時行動マニュアル」は全職員に配布されているか</t>
  </si>
  <si>
    <t>実際に地震が発生した時に職員が所持し適切に行動できるよう、ポンチ絵やフロー図等を用いた、わかりやすく、使いやすい実戦的な「マニュアル」を、各部署毎に整備しておくことが望ましい。</t>
  </si>
  <si>
    <t>「災害時行動マニュアル」に基づき訓練を実施し、問題点の抽出・修正を行ったか</t>
  </si>
  <si>
    <t>幹部、防災担当職員、官舎の代表宅等には、携帯電話、衛星通信、ポケットベル等の連絡手段を確保しておくことが望ましい。</t>
  </si>
  <si>
    <t>地震発生時に速やかに防災体制の発令等が行えるよう本部長（支部長）の代行者及び代行順位をあらかじめ定めておく必要がある。</t>
  </si>
  <si>
    <t>明らかに大地震である場合（震度６以上である場合等）には、各職員は全員参集が原則であること等を念頭においた上で、連絡・命令が届かなくてもできるだけ速やかに参集できるように心掛けておくことが必要である。</t>
  </si>
  <si>
    <t>本勤務地外参集者の把握に関しては専任の担当者が行うようにしておくことが望ましい。</t>
  </si>
  <si>
    <t>緊急時の参集者を把握するための専任者は定められているか</t>
  </si>
  <si>
    <t>大地震発生時等の初期における道路の被災状況等の把握のために、必要に応じて、徒歩または自転車で登庁可能な職員をあらかじめ指定した上で、登庁途上または指定地域の道路被災状況等を収集する方法について検討しておくことも有効である。</t>
  </si>
  <si>
    <t>徒歩または自転車で参集する職員をあらかじめ把握しているか</t>
  </si>
  <si>
    <t>各職員は、勤務時間内に規模の大きい地震が発生した際に家族の安否等を確認できるようにするための連絡方法について、あらかじめ取り決めておくとよい。</t>
  </si>
  <si>
    <t>職員の家族の安否確認等に関しては、庶務担当が確認する等組織として対応することが重要である。</t>
  </si>
  <si>
    <t>安否確認の担当者が定められているか</t>
  </si>
  <si>
    <t>携帯でき通信機能があり予備電源を備えたパソコンを普及させておき、強化させたネットワークと接続することによって必要な機能を維持できるようにしておくことも必要である。</t>
  </si>
  <si>
    <t>ＬＡＮやネットワークを介して各職員のパソコンで情報が見られるようにしておくことも有効である。</t>
  </si>
  <si>
    <t>職員誰もがＬＡＮ上で災害対応時の情報を見られるようになっているか</t>
  </si>
  <si>
    <t>災害時優先電話が選別しにくかった。</t>
  </si>
  <si>
    <t>システムの整備に際しては、地震に強い通信系及び処理系等に留意した上で、他の管理者と情報交換できるようにすることが必要である。</t>
  </si>
  <si>
    <t>情報収集を各々の道路管理者毎に行うことも重要であるが、それぞれの情報を各道路管理者間で共有化できるように、連携を図ってゆくことも重要である。</t>
  </si>
  <si>
    <t>震災時の情報分析では、多くの情報を基に総合的な判断を支援できるようにするため、各種の情報を統一環境で取扱えるように汎用性を確保しておくことが重要である。</t>
  </si>
  <si>
    <t>「道路情報システム」や「道路情報共有システム」など、システム間のインターフェース形式は統一されているか</t>
  </si>
  <si>
    <t>情報通信の視点からは、通信回線の大容量化を推進し、例えば専用の光ケーブルの利用が有効である。</t>
  </si>
  <si>
    <t>情報の収集系統や命令系統、使用する施設、情報交換・連絡手段等に関しては、バックアップシステムを備えておくことが必要である。</t>
  </si>
  <si>
    <t>「道路情報システム」など、全システムのバックアップ機能が整備されているか</t>
  </si>
  <si>
    <t>コンピューター異常等の状況下でも情報管理の基本的な機能が確保できるように、システム全体の必要部分についてはバックアップ機能を持たせておくことが必要である。</t>
  </si>
  <si>
    <t>カメラ等の機械類は水に弱いので、防水機能があるものが良い。</t>
  </si>
  <si>
    <t>庁舎には可搬式（小型）発電機（非常用燃料を含む）を配備することが望ましい。</t>
  </si>
  <si>
    <t>必要に応じて自家発電機による停電対策等を施しておく必要があり、あらかじめ、自家発電機で利用可能な機器や非常電話の使用方法等についても明確にしておくことが望ましい。</t>
  </si>
  <si>
    <t>庁舎に自家発電機が配備されているか</t>
  </si>
  <si>
    <t>自家発電気（小型発電機）で利用できる機器を把握しているか</t>
  </si>
  <si>
    <t>現地班には携帯電話を持たせる。充電は十分に行い、電池の予備、互換性も考慮する。</t>
  </si>
  <si>
    <t>携帯電話のバックアップ用バッテリーを用意しているか</t>
  </si>
  <si>
    <t>応急復旧の段階においても、情報の連絡・交換は非常に重要な作業でもあるので、連絡手段及び連絡方法等については、充電設備を確保して機器数量に余裕を持たせたり、バッテリーのバックアップ体制を取りつつ無線系の通信回線も確保しておく等の配慮が必要である。</t>
  </si>
  <si>
    <t>可搬式発電機、自家発電機とは別に、主要なシステムに用いるためのバックアップ用バッテリーが準備されているか</t>
  </si>
  <si>
    <t>通信施設の地中化を推進するとともに、携帯電話や専用無線の整備、衛星通信の利用等が有効である。</t>
  </si>
  <si>
    <t>全事務所・出張所において、衛星通信が利用できるようになっているか</t>
  </si>
  <si>
    <t>携帯電話、携帯テレビ、携帯用ラジオ、電池、懐中電灯等をあらかじめ準備しておくほか、カーラジオの活用を図る等の工夫を施す必要がある。</t>
  </si>
  <si>
    <t>情報収集・提供が可能なパソコンネットワークに事前に加入しておき、日頃から使い慣れておくことが望ましい。</t>
  </si>
  <si>
    <t>大地震発生時等においては、支部の情報管理機能がマヒすることも想定されるため、このような場合を想定し、他の地域の支部に担当する機関に情報管理を代替し、混乱を避ける方法についても、あらかじめ検討しておくことが重要である。</t>
  </si>
  <si>
    <t>情報の収集・分析・伝達・提供は、緊急調査等の各種の行動に必要不可欠であるので、担当者を定めて情報の一元管理を行うとともに、情報の共有化を図ることが特に必要である。</t>
  </si>
  <si>
    <t>震後対応時に、情報を一元管理する担当者が定められているか</t>
  </si>
  <si>
    <t>窓口に集まる情報が一元管理しやすいように、情報の書式や様式を統一することが重要である。</t>
  </si>
  <si>
    <t>統一された情報の書式、様式があるか</t>
  </si>
  <si>
    <t>情報の一元管理を行う窓口は、情報提供（広報）のための窓口を兼任せず、別途に定めることが望ましい。</t>
  </si>
  <si>
    <t>広報担当窓口が定められているか</t>
  </si>
  <si>
    <t>広報のための窓口を一本化し、担当者を決めておく必要がある。なお、この担当者には情報連絡の責任者とは別の者を充てることが望ましい。</t>
  </si>
  <si>
    <t>情報収集担当者と広報担当窓口は別の者が担当することとなっているか</t>
  </si>
  <si>
    <t>阪神・淡路大震災では、地震発生後に動き出した自動車による大渋滞を少しでも緩和できるようにするため、道路管理者の持つ情報を積極的に情報提供してゆくことが望ましいとの教訓があった。</t>
  </si>
  <si>
    <t>道路の被害状況、復旧状況などの情報提供を行うための仕組み（マニュアル）が整備されているか</t>
  </si>
  <si>
    <t>応急復旧の初期の段階では、応急復旧を完了した区間から少しずつ道路交通を確保できるようになるため、適切かつ積極的に情報提供（広報）が必要である。</t>
  </si>
  <si>
    <t>道路管理者は、占用物件等の管理者と事前に協議しておくことも重要である。</t>
  </si>
  <si>
    <t>震度４以上の地震が発生した場合には、緊急調査を実施する者（職員及び協定会社等）が速やかに緊急調査を開始できるように、あらかじめ取り決めておくことが必要である。</t>
  </si>
  <si>
    <t>緊急調査にかなりの時間を要することが予想される等の場合には、信頼できる民間団体等に道路パトロールによる情報収集、連絡員の確保、被災箇所多発時における緊急措置実施時までの監視員等の役割を応援要請する等の方法についても考えることができる。また、あらかじめモニター制度等を組織しておき緊急調査の効率化を図る方法についても検討するとよい。</t>
  </si>
  <si>
    <t>各職員は、日頃から地震による被災を受ける可能性のある地域や箇所等について十分に認識しておき、地震発生時には慌てることなく対応できるように準備しておく必要がある。</t>
  </si>
  <si>
    <t>被災状況を推定するためには、「被災地域の地域性」「液状化／活断層等の地震に対する脆弱箇所」「道路震災点検による要対策箇所」「津波に対する要操作箇所（津波における防潮扉等）及び操作時間の有無」「津波に対する避難区域」及び「震度階級に応じた一般的な被災推定」等についてもあらかじめ知っておく必要がある。これらの情報は図面にプロットして各職員に周知徹底させておく等の準備を行っておくことが望ましい。</t>
  </si>
  <si>
    <t>道路の状況が悪いため、点検調査には自転車・バイク等による移動が有効である。</t>
  </si>
  <si>
    <t>点検用の自転車あるいはバイクが準備されているか</t>
  </si>
  <si>
    <t>重要構造物近辺は、地震時に容易に点検できるよう除草などを行っておくべき。</t>
  </si>
  <si>
    <t>緊急時に各関係機関の協力が円滑に行われるよう、各担当者は平常時から調整を図っておくことが重要である。</t>
  </si>
  <si>
    <t>道路啓開で発生する瓦礫の仮置き場等について、あらかじめ関係機関と調整を行っておく必要がある。</t>
  </si>
  <si>
    <t>設計図面、計算書、基礎構造（地盤性状）等の不備が、被災原因の究明、復旧工法を検討する上で隘路となった。</t>
  </si>
  <si>
    <t>管内の主要構造物の設計図書、計算書などが、すぐに取り出せる状態になっているか</t>
  </si>
  <si>
    <t>管内で土捨場となる箇所をリストアップしているか</t>
  </si>
  <si>
    <t>応援者は地理に不案内であることが多いので、適切な割合で受け入れ組織側の担当者を配置する、あるいはカーナビを準備する等の方法を考えることとする。</t>
  </si>
  <si>
    <t>応援者がその役割を容易に果たせるような実戦マニュアル等の整備についても考慮する。</t>
  </si>
  <si>
    <t>応援者受け入れのためのマニュアルが準備されているか</t>
  </si>
  <si>
    <t>区分</t>
  </si>
  <si>
    <t>体制</t>
  </si>
  <si>
    <t>合計</t>
  </si>
  <si>
    <t>Q1－</t>
  </si>
  <si>
    <t>参集に関して、図上訓練が有効である。</t>
  </si>
  <si>
    <t>参集の図上訓練を定期的（年１回）に実施しているか</t>
  </si>
  <si>
    <t>防災業務計画などを事前に読んでいたことが、実際の対応時に役に立った。</t>
  </si>
  <si>
    <t>災害時優先電話が容易に選別できるようになっているか</t>
  </si>
  <si>
    <t>広報担当者を補佐する複数の職員が必要。</t>
  </si>
  <si>
    <t>広報担当者を補佐する職員を事前に定めているか</t>
  </si>
  <si>
    <t>瓦礫の仮置き場などについて、関係自治体と事前の調整を行っているか</t>
  </si>
  <si>
    <t>各項目（区分）別のチェック数</t>
  </si>
  <si>
    <t>対策本部の運営に必要な食料、水、燃料を３日分以上備蓄しているか</t>
  </si>
  <si>
    <t>参集時に必要な携行品（マニュアル、筆記具、ラジオ、カメラ、食料等）を職員一人一人が準備しているか</t>
  </si>
  <si>
    <t>万一の場合に備えて、主要施設の情報を紙等による管理図書としても保管しているか</t>
  </si>
  <si>
    <t>協定業者等の立地条件について把握し、緊急調査の調査区間や方法などを決めているか</t>
  </si>
  <si>
    <t>応援受入れ担当窓口が設置されているか</t>
  </si>
  <si>
    <t>構造物の点検要領を作成しているか</t>
  </si>
  <si>
    <t>自宅から徒歩で緊急調査を実施させる訓練を定期的（年１回）に実施しているか</t>
  </si>
  <si>
    <t>ある瞬間の在庁職員だけで、体制の発令及び防災組織の編成を行うという形での訓練を定期的（年１回）に実施しているか</t>
  </si>
  <si>
    <t>数グループの緊急調査実施班及び緊急調査指揮担当者を定め、大地震発生時を想定した緊急調査の連絡・対応の訓練を定期的（年１回）に実施しているか</t>
  </si>
  <si>
    <t>近隣事務所からの応援要請があったものと想定して、応援班を編成する訓練を定期的（年１回）に実施しているか</t>
  </si>
  <si>
    <t>本局あるいは事務所を移設する場合の移設基準を定めているか</t>
  </si>
  <si>
    <t>本局・事務所・出張所の建物は、震度6強に耐えうる構造となっているか</t>
  </si>
  <si>
    <t>「災害時行動マニュアル」の実効性・有効性について、職員からの意見を定期的（年１回）に収集しているか</t>
  </si>
  <si>
    <t>公衆回線→マイクロ回線、マイクロ回線→公衆回線の接続方法の確認を定期的（年１回）に行っているか</t>
  </si>
  <si>
    <t>地震時の参集基準が職員に周知徹底されているか定期的（年１回）に確認しているか</t>
  </si>
  <si>
    <t>徒歩または自転車で参集する職員に対し、登庁途上または指定地域の道路被災状況等を収集するよう指示しているか</t>
  </si>
  <si>
    <t>安否確認のための連絡方法を事前に定め、家族も含めて周知できているか定期的（年１回）に確認しているか</t>
  </si>
  <si>
    <t>携帯できるノートパソコンが各課に１台以上配備されているか</t>
  </si>
  <si>
    <t>「道路情報共有システム」の通信経路は、地震時に機能できるよう多重化されているか</t>
  </si>
  <si>
    <t>管内の全事務所、出張所は光ケーブル等で接続されているか</t>
  </si>
  <si>
    <t>通信回線の地中化が進められているか</t>
  </si>
  <si>
    <t>災害時に各種システムを扱う職員は、普段から当該システムを動かすためのパソコン（あるいは同型機など）を利用しているか</t>
  </si>
  <si>
    <t>普段から関係自治体、警察、消防など他機関の防災担当者との付き合いがあるか</t>
  </si>
  <si>
    <t>災害発生時には、帰宅が困難になる可能性も高く、また泊まり込みでの作業となる可能性も高い。</t>
  </si>
  <si>
    <t>災害時に備え、参集時に必要な携行品を各自が事前に準備しておくことが望ましい。</t>
  </si>
  <si>
    <t>阪神・淡路大震災では、本勤務地以外に参集した職員に対して業務を割振るのに手間をかけるよりも、本勤務地に赴いてもらうほうが効率的であるとの教訓もあった。</t>
  </si>
  <si>
    <t>電子化された情報が利用できなくなる可能性もある。</t>
  </si>
  <si>
    <t>道路防災ドクター制度が職員に周知されているか定期的（年１回）に確認しているか</t>
  </si>
  <si>
    <t>防災エキスパート制度が職員に周知されているか定期的（年１回）に確認しているか</t>
  </si>
  <si>
    <t>予想被災箇所が職員に周知されているか定期的（年１回）に確認しているか</t>
  </si>
  <si>
    <t>担当地域内の想定地震動分布が職員に周知されているか定期的（年１回）に確認しているか</t>
  </si>
  <si>
    <t>担当地域内の「液状化／活断層等の地震に対する脆弱箇所」が職員に周知されているか定期的（年１回）に確認しているか</t>
  </si>
  <si>
    <t>担当地域内の「道路震災点検による要対策箇所」が職員に周知されているか定期的（年１回）に確認しているか</t>
  </si>
  <si>
    <t>担当地域内の「津波予想浸水域」「津波に対する避難区域」が職員に周知されているか定期的（年１回）に確認しているか</t>
  </si>
  <si>
    <t>マニュアル</t>
  </si>
  <si>
    <t>復旧対策に必要な資機材をリストアップし、数量を把握しているか</t>
  </si>
  <si>
    <t>復旧対策に必要な資機材の備蓄量を検討し、検討結果に応じた備蓄量が確保されているか</t>
  </si>
  <si>
    <t>構造物の点検調査には専門家の見識が必要な場合も多いが、点検要領があれば、職員による、より正確かつ素早い点検が可能になる。</t>
  </si>
  <si>
    <t>応急復旧を効率的に遂行するためには少しでも早く応急復旧計画を立てることが重要である。そのためには、必要な資機材等の所在などは事前に整理しておくことが必要である。</t>
  </si>
  <si>
    <t>資機材備蓄場所から、主要施設までの運搬ルートを定めているか</t>
  </si>
  <si>
    <t>普段から主要施設（大型橋梁や高いのり面など）の近辺の除草が実施されているか</t>
  </si>
  <si>
    <t>リース会社の手持ち機材一覧表をすばやく準備できることが望ましい。</t>
  </si>
  <si>
    <t>取り扱いに習熟するよう、職員が応急復旧等に用いる資機材を実際に使用した訓練を、定期的に（年１回）行っているか</t>
  </si>
  <si>
    <t>民間業者等における備蓄状況を把握し、それらの調達方法について協定等を結んでいるか</t>
  </si>
  <si>
    <t>大規模災害時には、民間からの資機材調達が不可欠となる。</t>
  </si>
  <si>
    <t>緊急時に慌てないように、普段から資機材等の扱いに慣れておくことが望ましい。</t>
  </si>
  <si>
    <t>教育・訓練</t>
  </si>
  <si>
    <t>定められている場合、これが職員に周知徹底されているか定期的（年１回）に確認しているか</t>
  </si>
  <si>
    <t>備品</t>
  </si>
  <si>
    <t>応援者を受け入れる場合、受け入れ体制を整えることに労力を要した。</t>
  </si>
  <si>
    <t>応援者受け入れのための機器・備品は準備されているか</t>
  </si>
  <si>
    <t>応援者受け入れのための宿舎は準備されているか</t>
  </si>
  <si>
    <t>施設・設備</t>
  </si>
  <si>
    <t>施設・設備</t>
  </si>
  <si>
    <t>施設・設備</t>
  </si>
  <si>
    <t>設問
番号</t>
  </si>
  <si>
    <t>組織名：</t>
  </si>
  <si>
    <t>○○河川国道事務所　△△国道維持出張所</t>
  </si>
  <si>
    <t>記入者：</t>
  </si>
  <si>
    <t>記入日：</t>
  </si>
  <si>
    <t>２００Ｘ年○月○日</t>
  </si>
  <si>
    <t>○○課　防災担当係長　こくどうまもる</t>
  </si>
  <si>
    <t>チェック数確認テーブル</t>
  </si>
  <si>
    <t>防水機能のついたカメラが施設点検班ごとに１台以上用意されているか。</t>
  </si>
  <si>
    <t>可搬式（小型）発電機（非常用燃料を含む）が各庁舎に１機以上配備されているか</t>
  </si>
  <si>
    <t>担当地域の地域特性（地理的特性、社会経済特性）が職員に周知されているか定期的（年１回）に確認しているか</t>
  </si>
  <si>
    <t>積雪時の施設点検方法について準備しているか</t>
  </si>
  <si>
    <t>点検必須施設については、外部応援者でも分かるように現地に木杭等で目印をつけているか</t>
  </si>
  <si>
    <t>維持業者との点検結果に関する連絡が一般回線の輻輳のため遅延した。</t>
  </si>
  <si>
    <t>維持業者等からの点検結果の伝達を受ける手段について、一般回線が輻輳することを考慮して準備しているか</t>
  </si>
  <si>
    <t>本勤務地以外に参集した職員の参集地における具体的作業分担が決められているか</t>
  </si>
  <si>
    <t>緊急輸送ルート確保のための路上の放置車両除去、規制等の具体的手順について関係機関と調整を図ったか</t>
  </si>
  <si>
    <t>大規模地震を想定し、どの事務所がどの事務所の応援を行うか、事前に定めているか</t>
  </si>
  <si>
    <t>携帯テレビが、庁舎に１台以上配備されているか</t>
  </si>
  <si>
    <t>携帯用ラジオが、庁舎に１台以上配備されているか</t>
  </si>
  <si>
    <t>得点</t>
  </si>
  <si>
    <t>得点割合（％）</t>
  </si>
  <si>
    <t>チェック数</t>
  </si>
  <si>
    <t>←チェック欄別得点</t>
  </si>
  <si>
    <t>設問数</t>
  </si>
  <si>
    <t>計画中</t>
  </si>
  <si>
    <t>実施中</t>
  </si>
  <si>
    <t>実施済</t>
  </si>
  <si>
    <t>いいえ</t>
  </si>
  <si>
    <t>はい</t>
  </si>
  <si>
    <t>全くなし</t>
  </si>
  <si>
    <t>作業
場面</t>
  </si>
  <si>
    <t>1.
全体</t>
  </si>
  <si>
    <t>2.
参集</t>
  </si>
  <si>
    <t>8.
応援</t>
  </si>
  <si>
    <t>3.
安否
確認</t>
  </si>
  <si>
    <t>4.
情報
収集</t>
  </si>
  <si>
    <t>5.
情報
提供</t>
  </si>
  <si>
    <t>7.
応急
復旧</t>
  </si>
  <si>
    <t>6.
点検
調査</t>
  </si>
  <si>
    <t>入力
確認</t>
  </si>
  <si>
    <t>事例あり</t>
  </si>
  <si>
    <t>一部</t>
  </si>
  <si>
    <t>完全に</t>
  </si>
  <si>
    <t>定期的</t>
  </si>
  <si>
    <t>不定期</t>
  </si>
  <si>
    <t>　チェック欄＝実施済・
　　　　　　　完全実施
　　　　　　　定期的　　　　　　　
　　　　　　　はい
　以外の場合の対処方針</t>
  </si>
  <si>
    <t>道路防災ドクター制度や防災エキスパート制度の連絡先等が職員に周知されているか定期的（年１回）に確認しているか</t>
  </si>
  <si>
    <t>マニュアル</t>
  </si>
  <si>
    <t>計画なし</t>
  </si>
  <si>
    <t>ほぼ</t>
  </si>
  <si>
    <t>いいえ</t>
  </si>
  <si>
    <t>－</t>
  </si>
  <si>
    <t>はい</t>
  </si>
  <si>
    <t>Q1－</t>
  </si>
  <si>
    <t>Q1－</t>
  </si>
  <si>
    <t>マニュアル</t>
  </si>
  <si>
    <t>マニュアル</t>
  </si>
  <si>
    <t>マニュアル</t>
  </si>
  <si>
    <t>マニュアル</t>
  </si>
  <si>
    <t>Q2－</t>
  </si>
  <si>
    <t>Q2－</t>
  </si>
  <si>
    <t>各課課長以上の職員宅に衛星通信設備は配置されているか</t>
  </si>
  <si>
    <t>本部長（支部長）の代行者および代行順位を定めているか</t>
  </si>
  <si>
    <t>Q2－</t>
  </si>
  <si>
    <t>Q2－</t>
  </si>
  <si>
    <t>Q2－</t>
  </si>
  <si>
    <t>Q3－</t>
  </si>
  <si>
    <t>Q3－</t>
  </si>
  <si>
    <t>Q4－</t>
  </si>
  <si>
    <t>Q4－</t>
  </si>
  <si>
    <t>Q4－</t>
  </si>
  <si>
    <t>Q4－</t>
  </si>
  <si>
    <t>Q4－</t>
  </si>
  <si>
    <t>Q4－</t>
  </si>
  <si>
    <t>他の事務所（出張所）においても、当該事務所（出張所）の情報を閲覧・入力できるようになっているか</t>
  </si>
  <si>
    <t>Q5－</t>
  </si>
  <si>
    <t>Q5－</t>
  </si>
  <si>
    <t>マニュアル</t>
  </si>
  <si>
    <t>道路の防災において必要な主要施設の位置・諸元、緊急輸送道路網、地震に対する要対策箇所等のデータについては、地震発生時において使い易いように電子化等の手段によってデータベース化し、各道路管理者の組織内で共有化しておく。</t>
  </si>
  <si>
    <t>Q6－</t>
  </si>
  <si>
    <t>主要施設の施設諸元等の情報がデータベース化されているか</t>
  </si>
  <si>
    <t>Q6-1のデータベースを誰もが利用できるようになっているか</t>
  </si>
  <si>
    <t>Q6－</t>
  </si>
  <si>
    <t>普段から、占用物件の管理者と、占用物件に関する震後点検等について協議を行っているか</t>
  </si>
  <si>
    <t>Q6－</t>
  </si>
  <si>
    <t>緊急調査を実施する担当者があらかじめ定められているか</t>
  </si>
  <si>
    <t>Q6－</t>
  </si>
  <si>
    <t>Q6－</t>
  </si>
  <si>
    <t>マニュアル</t>
  </si>
  <si>
    <t>Q6－</t>
  </si>
  <si>
    <t>マニュアル</t>
  </si>
  <si>
    <t>Q6－</t>
  </si>
  <si>
    <t>Q7－</t>
  </si>
  <si>
    <t>Q7－</t>
  </si>
  <si>
    <t>Q7－</t>
  </si>
  <si>
    <t>土捨て場の確保を日常から行っておくことは困難であるが、目星はつけておく必要がある。</t>
  </si>
  <si>
    <t>マニュアル</t>
  </si>
  <si>
    <t>Q7－</t>
  </si>
  <si>
    <t>事務所近辺のリース会社の手持ち機材をリストアップしているか</t>
  </si>
  <si>
    <t>マニュアル</t>
  </si>
  <si>
    <t>マニュアル</t>
  </si>
  <si>
    <t>Q7－</t>
  </si>
  <si>
    <t>マニュアル</t>
  </si>
  <si>
    <t>Q7－</t>
  </si>
  <si>
    <t>Q7－</t>
  </si>
  <si>
    <t>Q8－</t>
  </si>
  <si>
    <t>Q8－</t>
  </si>
  <si>
    <t>Q8－</t>
  </si>
  <si>
    <t>Q8－</t>
  </si>
  <si>
    <t>計画なし</t>
  </si>
  <si>
    <t>採用</t>
  </si>
  <si>
    <t>採用</t>
  </si>
  <si>
    <t>不採用</t>
  </si>
  <si>
    <t>採用した
設問数</t>
  </si>
  <si>
    <t>採用の
有無</t>
  </si>
  <si>
    <t>チェック欄</t>
  </si>
  <si>
    <t>回答欄</t>
  </si>
  <si>
    <t>設問別に設定された解答を選択</t>
  </si>
  <si>
    <t>未回答</t>
  </si>
  <si>
    <t>未回答</t>
  </si>
  <si>
    <t>はい</t>
  </si>
  <si>
    <t>いいえ</t>
  </si>
  <si>
    <t>計画なし</t>
  </si>
  <si>
    <t>計画なし</t>
  </si>
  <si>
    <t>いいえ</t>
  </si>
  <si>
    <t>－</t>
  </si>
  <si>
    <t>はい</t>
  </si>
  <si>
    <t>Q2－</t>
  </si>
  <si>
    <t>Q4－</t>
  </si>
  <si>
    <t>Q6－</t>
  </si>
  <si>
    <t>緊急調査を実施する担当者があらかじめ定められているか</t>
  </si>
  <si>
    <t>Q7－</t>
  </si>
  <si>
    <t>事務所近辺のリース会社の手持ち機材をリストアップしているか</t>
  </si>
  <si>
    <t>マニュアル</t>
  </si>
  <si>
    <t>Q7－</t>
  </si>
  <si>
    <t>Q7－</t>
  </si>
  <si>
    <t>Q8－</t>
  </si>
  <si>
    <t>Q8－</t>
  </si>
  <si>
    <t>不採用</t>
  </si>
  <si>
    <t>不定期</t>
  </si>
  <si>
    <t>定期的</t>
  </si>
  <si>
    <t>全くなし</t>
  </si>
  <si>
    <t>はい</t>
  </si>
  <si>
    <t>ほぼ</t>
  </si>
  <si>
    <t>実施済</t>
  </si>
  <si>
    <t>いいえ</t>
  </si>
  <si>
    <t>事例あり</t>
  </si>
  <si>
    <t>一部</t>
  </si>
  <si>
    <t>完全に</t>
  </si>
  <si>
    <t>実施中</t>
  </si>
  <si>
    <t>計画なし</t>
  </si>
  <si>
    <t>計画中</t>
  </si>
  <si>
    <t>災害対応能力診断チェックリスト</t>
  </si>
  <si>
    <t>災害対応能力診断チェックリスト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</si>
</sst>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 "/>
  </numFmts>
  <fonts count="32">
    <font>
      <sz val="11"/>
      <name val="ＭＳ Ｐゴシック"/>
      <family val="0"/>
    </font>
    <font>
      <sz val="10"/>
      <name val="ＭＳ Ｐゴシック"/>
      <family val="3"/>
    </font>
    <font>
      <sz val="10"/>
      <name val="ＭＳ ゴシック"/>
      <family val="3"/>
    </font>
    <font>
      <sz val="9"/>
      <name val="ＭＳ ゴシック"/>
      <family val="3"/>
    </font>
    <font>
      <sz val="9"/>
      <name val="ＭＳ Ｐ明朝"/>
      <family val="1"/>
    </font>
    <font>
      <sz val="9"/>
      <color indexed="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HGS創英角ﾎﾟｯﾌﾟ体"/>
      <family val="3"/>
    </font>
    <font>
      <sz val="10.5"/>
      <name val="ＭＳ ゴシック"/>
      <family val="3"/>
    </font>
    <font>
      <sz val="10"/>
      <name val="ＭＳ 明朝"/>
      <family val="1"/>
    </font>
    <font>
      <sz val="9"/>
      <color indexed="57"/>
      <name val="ＭＳ ゴシック"/>
      <family val="3"/>
    </font>
    <font>
      <sz val="10"/>
      <color indexed="12"/>
      <name val="ＭＳ ゴシック"/>
      <family val="3"/>
    </font>
    <font>
      <sz val="11"/>
      <name val="HGS創英角ﾎﾟｯﾌﾟ体"/>
      <family val="3"/>
    </font>
    <font>
      <sz val="10.5"/>
      <color indexed="8"/>
      <name val="Century"/>
      <family val="1"/>
    </font>
    <font>
      <sz val="14"/>
      <color indexed="8"/>
      <name val="Century"/>
      <family val="1"/>
    </font>
    <font>
      <sz val="10"/>
      <color indexed="10"/>
      <name val="ＭＳ ゴシック"/>
      <family val="3"/>
    </font>
    <font>
      <sz val="10"/>
      <color indexed="17"/>
      <name val="ＭＳ ゴシック"/>
      <family val="3"/>
    </font>
    <font>
      <sz val="9"/>
      <color indexed="10"/>
      <name val="ＭＳ ゴシック"/>
      <family val="3"/>
    </font>
    <font>
      <sz val="9"/>
      <color indexed="17"/>
      <name val="ＭＳ ゴシック"/>
      <family val="3"/>
    </font>
    <font>
      <sz val="9"/>
      <color indexed="12"/>
      <name val="ＭＳ ゴシック"/>
      <family val="3"/>
    </font>
    <font>
      <sz val="11"/>
      <color indexed="12"/>
      <name val="ＭＳ Ｐゴシック"/>
      <family val="3"/>
    </font>
    <font>
      <sz val="11"/>
      <color indexed="17"/>
      <name val="ＭＳ Ｐゴシック"/>
      <family val="3"/>
    </font>
    <font>
      <sz val="11"/>
      <color indexed="10"/>
      <name val="ＭＳ Ｐゴシック"/>
      <family val="3"/>
    </font>
    <font>
      <b/>
      <sz val="11"/>
      <color indexed="17"/>
      <name val="ＭＳ ゴシック"/>
      <family val="3"/>
    </font>
    <font>
      <sz val="18.25"/>
      <color indexed="10"/>
      <name val="HGP創英角ﾎﾟｯﾌﾟ体"/>
      <family val="3"/>
    </font>
    <font>
      <sz val="14.5"/>
      <name val="ＭＳ Ｐゴシック"/>
      <family val="3"/>
    </font>
    <font>
      <sz val="15"/>
      <name val="ＭＳ Ｐゴシック"/>
      <family val="3"/>
    </font>
    <font>
      <b/>
      <sz val="16"/>
      <name val="ＭＳ Ｐゴシック"/>
      <family val="3"/>
    </font>
    <font>
      <sz val="12"/>
      <name val="ＭＳ Ｐゴシック"/>
      <family val="3"/>
    </font>
    <font>
      <sz val="9"/>
      <name val="MS UI Gothic"/>
      <family val="3"/>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63"/>
        <bgColor indexed="64"/>
      </patternFill>
    </fill>
  </fills>
  <borders count="20">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thin"/>
      <bottom style="dotted"/>
    </border>
    <border>
      <left style="thin"/>
      <right style="thin"/>
      <top style="dotted"/>
      <bottom style="dotted"/>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58">
    <xf numFmtId="0" fontId="0" fillId="0" borderId="0" xfId="0" applyAlignment="1">
      <alignment/>
    </xf>
    <xf numFmtId="0" fontId="0" fillId="0" borderId="0" xfId="0" applyBorder="1" applyAlignment="1" applyProtection="1">
      <alignment vertical="center"/>
      <protection locked="0"/>
    </xf>
    <xf numFmtId="0" fontId="3" fillId="0" borderId="1"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24" fillId="0" borderId="0" xfId="0" applyFont="1" applyFill="1" applyBorder="1" applyAlignment="1" applyProtection="1">
      <alignment vertical="center"/>
      <protection/>
    </xf>
    <xf numFmtId="0" fontId="0" fillId="0" borderId="0" xfId="0" applyFont="1" applyBorder="1" applyAlignment="1" applyProtection="1">
      <alignment vertical="center"/>
      <protection hidden="1"/>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xf>
    <xf numFmtId="0" fontId="9" fillId="0" borderId="0" xfId="0" applyFont="1" applyBorder="1" applyAlignment="1" applyProtection="1">
      <alignment horizontal="center" vertical="top"/>
      <protection/>
    </xf>
    <xf numFmtId="0" fontId="0" fillId="0" borderId="0" xfId="0"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0" fillId="0" borderId="0" xfId="0" applyBorder="1" applyAlignment="1" applyProtection="1">
      <alignment horizontal="right" vertical="center"/>
      <protection/>
    </xf>
    <xf numFmtId="0" fontId="0" fillId="0" borderId="0" xfId="0" applyBorder="1" applyAlignment="1" applyProtection="1">
      <alignment horizontal="center" vertical="center"/>
      <protection/>
    </xf>
    <xf numFmtId="0" fontId="1" fillId="2" borderId="0" xfId="0" applyFont="1" applyFill="1" applyBorder="1" applyAlignment="1" applyProtection="1">
      <alignment vertical="center"/>
      <protection/>
    </xf>
    <xf numFmtId="0" fontId="2" fillId="3" borderId="4" xfId="0" applyFont="1" applyFill="1" applyBorder="1" applyAlignment="1" applyProtection="1">
      <alignment horizontal="center" vertical="center" wrapText="1"/>
      <protection/>
    </xf>
    <xf numFmtId="0" fontId="0" fillId="0" borderId="1" xfId="0" applyBorder="1" applyAlignment="1" applyProtection="1">
      <alignment vertical="center"/>
      <protection/>
    </xf>
    <xf numFmtId="0" fontId="24" fillId="3" borderId="5" xfId="0" applyFont="1" applyFill="1" applyBorder="1" applyAlignment="1" applyProtection="1">
      <alignment horizontal="center" vertical="center"/>
      <protection/>
    </xf>
    <xf numFmtId="0" fontId="0" fillId="3" borderId="5" xfId="0" applyFill="1" applyBorder="1" applyAlignment="1" applyProtection="1">
      <alignment horizontal="center" vertical="center" wrapText="1"/>
      <protection/>
    </xf>
    <xf numFmtId="0" fontId="23" fillId="3" borderId="5" xfId="0" applyFont="1" applyFill="1" applyBorder="1" applyAlignment="1" applyProtection="1">
      <alignment horizontal="center" vertical="center" wrapText="1"/>
      <protection/>
    </xf>
    <xf numFmtId="0" fontId="22" fillId="3" borderId="5" xfId="0" applyFont="1" applyFill="1" applyBorder="1" applyAlignment="1" applyProtection="1">
      <alignment horizontal="center" vertical="center"/>
      <protection/>
    </xf>
    <xf numFmtId="0" fontId="24" fillId="3" borderId="6" xfId="0" applyFont="1" applyFill="1" applyBorder="1" applyAlignment="1" applyProtection="1">
      <alignment horizontal="center" vertical="center"/>
      <protection/>
    </xf>
    <xf numFmtId="0" fontId="0" fillId="3" borderId="6" xfId="0" applyFill="1" applyBorder="1" applyAlignment="1" applyProtection="1">
      <alignment horizontal="center" vertical="center"/>
      <protection/>
    </xf>
    <xf numFmtId="0" fontId="23" fillId="3" borderId="6" xfId="0" applyFont="1" applyFill="1" applyBorder="1" applyAlignment="1" applyProtection="1">
      <alignment horizontal="center" vertical="center"/>
      <protection/>
    </xf>
    <xf numFmtId="0" fontId="22" fillId="3" borderId="6"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wrapText="1"/>
      <protection/>
    </xf>
    <xf numFmtId="0" fontId="17" fillId="3" borderId="2" xfId="0" applyFont="1" applyFill="1" applyBorder="1" applyAlignment="1" applyProtection="1">
      <alignment horizontal="center" vertical="center" wrapText="1"/>
      <protection/>
    </xf>
    <xf numFmtId="0" fontId="18" fillId="3" borderId="2" xfId="0" applyFont="1" applyFill="1" applyBorder="1" applyAlignment="1" applyProtection="1">
      <alignment horizontal="center" vertical="center" wrapText="1"/>
      <protection/>
    </xf>
    <xf numFmtId="0" fontId="13" fillId="3" borderId="2" xfId="0" applyFont="1" applyFill="1" applyBorder="1" applyAlignment="1" applyProtection="1">
      <alignment horizontal="center" vertical="center" wrapText="1"/>
      <protection/>
    </xf>
    <xf numFmtId="0" fontId="2" fillId="0" borderId="3" xfId="0" applyFont="1" applyBorder="1" applyAlignment="1" applyProtection="1">
      <alignment horizontal="left" vertical="center" wrapText="1"/>
      <protection/>
    </xf>
    <xf numFmtId="0" fontId="4" fillId="0" borderId="1" xfId="0" applyFont="1" applyBorder="1" applyAlignment="1" applyProtection="1">
      <alignment horizontal="justify" vertical="center" wrapText="1"/>
      <protection/>
    </xf>
    <xf numFmtId="0" fontId="1" fillId="0" borderId="7" xfId="0" applyFont="1" applyBorder="1" applyAlignment="1" applyProtection="1">
      <alignment horizontal="right" vertical="center" wrapText="1"/>
      <protection/>
    </xf>
    <xf numFmtId="0" fontId="1" fillId="0" borderId="8" xfId="0" applyFont="1" applyBorder="1" applyAlignment="1" applyProtection="1">
      <alignment horizontal="left" vertical="center" wrapText="1"/>
      <protection/>
    </xf>
    <xf numFmtId="0" fontId="1" fillId="0" borderId="1" xfId="0" applyFont="1" applyBorder="1" applyAlignment="1" applyProtection="1">
      <alignment horizontal="justify" vertical="center" wrapText="1"/>
      <protection/>
    </xf>
    <xf numFmtId="179" fontId="19" fillId="0" borderId="2" xfId="0" applyNumberFormat="1" applyFont="1" applyBorder="1" applyAlignment="1" applyProtection="1">
      <alignment horizontal="center" vertical="center" wrapText="1"/>
      <protection/>
    </xf>
    <xf numFmtId="179" fontId="3" fillId="0" borderId="2" xfId="0" applyNumberFormat="1" applyFont="1" applyBorder="1" applyAlignment="1" applyProtection="1">
      <alignment horizontal="center" vertical="center" wrapText="1"/>
      <protection/>
    </xf>
    <xf numFmtId="179" fontId="20" fillId="0" borderId="2" xfId="0" applyNumberFormat="1" applyFont="1" applyBorder="1" applyAlignment="1" applyProtection="1">
      <alignment horizontal="center" vertical="center" wrapText="1"/>
      <protection/>
    </xf>
    <xf numFmtId="179" fontId="21" fillId="0" borderId="2" xfId="0" applyNumberFormat="1"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179" fontId="19" fillId="0" borderId="1" xfId="0" applyNumberFormat="1" applyFont="1" applyBorder="1" applyAlignment="1" applyProtection="1">
      <alignment horizontal="center" vertical="center" wrapText="1"/>
      <protection/>
    </xf>
    <xf numFmtId="179" fontId="3" fillId="0" borderId="1" xfId="0" applyNumberFormat="1" applyFont="1" applyBorder="1" applyAlignment="1" applyProtection="1">
      <alignment horizontal="center" vertical="center" wrapText="1"/>
      <protection/>
    </xf>
    <xf numFmtId="179" fontId="20" fillId="0" borderId="1" xfId="0" applyNumberFormat="1" applyFont="1" applyBorder="1" applyAlignment="1" applyProtection="1">
      <alignment horizontal="center" vertical="center" wrapText="1"/>
      <protection/>
    </xf>
    <xf numFmtId="179" fontId="21" fillId="0" borderId="1"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5" fillId="0" borderId="1" xfId="0" applyFont="1" applyBorder="1" applyAlignment="1" applyProtection="1">
      <alignment horizontal="justify" vertical="center" wrapText="1"/>
      <protection/>
    </xf>
    <xf numFmtId="179" fontId="3" fillId="4" borderId="1" xfId="0" applyNumberFormat="1" applyFont="1" applyFill="1" applyBorder="1" applyAlignment="1" applyProtection="1">
      <alignment horizontal="center" vertical="center" wrapText="1"/>
      <protection/>
    </xf>
    <xf numFmtId="179" fontId="20" fillId="4" borderId="1" xfId="0" applyNumberFormat="1" applyFont="1" applyFill="1" applyBorder="1" applyAlignment="1" applyProtection="1">
      <alignment horizontal="center" vertical="center" wrapText="1"/>
      <protection/>
    </xf>
    <xf numFmtId="179" fontId="3" fillId="0" borderId="1" xfId="0" applyNumberFormat="1" applyFont="1" applyFill="1" applyBorder="1" applyAlignment="1" applyProtection="1">
      <alignment horizontal="center" vertical="center" wrapText="1"/>
      <protection/>
    </xf>
    <xf numFmtId="179" fontId="20" fillId="0" borderId="1"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right" vertical="center" wrapText="1"/>
      <protection/>
    </xf>
    <xf numFmtId="0" fontId="1" fillId="0" borderId="11" xfId="0" applyFont="1" applyBorder="1" applyAlignment="1" applyProtection="1">
      <alignment horizontal="left" vertical="center" wrapText="1"/>
      <protection/>
    </xf>
    <xf numFmtId="0" fontId="2" fillId="0" borderId="2" xfId="0" applyFont="1" applyBorder="1" applyAlignment="1" applyProtection="1">
      <alignment horizontal="center" vertical="center" wrapText="1"/>
      <protection/>
    </xf>
    <xf numFmtId="0" fontId="1" fillId="0" borderId="1" xfId="0" applyFont="1" applyBorder="1" applyAlignment="1" applyProtection="1">
      <alignment vertical="center" wrapText="1"/>
      <protection/>
    </xf>
    <xf numFmtId="0" fontId="2" fillId="0" borderId="0" xfId="0" applyFont="1" applyBorder="1" applyAlignment="1" applyProtection="1" quotePrefix="1">
      <alignment horizontal="center" vertical="center" wrapText="1"/>
      <protection/>
    </xf>
    <xf numFmtId="0" fontId="2" fillId="0" borderId="9" xfId="0" applyFont="1" applyBorder="1" applyAlignment="1" applyProtection="1">
      <alignment horizontal="left" vertical="center" wrapText="1"/>
      <protection/>
    </xf>
    <xf numFmtId="0" fontId="4" fillId="0" borderId="2" xfId="0" applyFont="1" applyBorder="1" applyAlignment="1" applyProtection="1">
      <alignment horizontal="justify" vertical="center" wrapText="1"/>
      <protection/>
    </xf>
    <xf numFmtId="0" fontId="1" fillId="0" borderId="2" xfId="0" applyFont="1" applyBorder="1" applyAlignment="1" applyProtection="1">
      <alignment horizontal="justify" vertical="center" wrapText="1"/>
      <protection/>
    </xf>
    <xf numFmtId="0" fontId="10" fillId="0" borderId="2"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0" fillId="0" borderId="3" xfId="0" applyBorder="1" applyAlignment="1" applyProtection="1">
      <alignment vertical="center"/>
      <protection/>
    </xf>
    <xf numFmtId="0" fontId="0" fillId="0" borderId="9" xfId="0" applyBorder="1" applyAlignment="1" applyProtection="1">
      <alignment vertical="center"/>
      <protection/>
    </xf>
    <xf numFmtId="0" fontId="1" fillId="0" borderId="9" xfId="0" applyFont="1" applyBorder="1" applyAlignment="1" applyProtection="1">
      <alignment vertical="center"/>
      <protection/>
    </xf>
    <xf numFmtId="0" fontId="17" fillId="3" borderId="6" xfId="0" applyFont="1" applyFill="1" applyBorder="1" applyAlignment="1" applyProtection="1">
      <alignment horizontal="center" vertical="center" wrapText="1"/>
      <protection/>
    </xf>
    <xf numFmtId="0" fontId="2" fillId="3" borderId="6" xfId="0" applyFont="1" applyFill="1" applyBorder="1" applyAlignment="1" applyProtection="1">
      <alignment horizontal="center" vertical="center" wrapText="1"/>
      <protection/>
    </xf>
    <xf numFmtId="0" fontId="18" fillId="3" borderId="6" xfId="0" applyFont="1" applyFill="1" applyBorder="1" applyAlignment="1" applyProtection="1">
      <alignment horizontal="center" vertical="center" wrapText="1"/>
      <protection/>
    </xf>
    <xf numFmtId="0" fontId="13" fillId="3" borderId="6" xfId="0" applyFont="1" applyFill="1" applyBorder="1" applyAlignment="1" applyProtection="1">
      <alignment horizontal="center" vertical="center" wrapText="1"/>
      <protection/>
    </xf>
    <xf numFmtId="0" fontId="1" fillId="0" borderId="12"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17" fillId="3" borderId="12" xfId="0" applyFont="1" applyFill="1" applyBorder="1" applyAlignment="1" applyProtection="1">
      <alignment horizontal="center" vertical="center" wrapText="1"/>
      <protection/>
    </xf>
    <xf numFmtId="0" fontId="2" fillId="3" borderId="12" xfId="0" applyFont="1" applyFill="1" applyBorder="1" applyAlignment="1" applyProtection="1">
      <alignment horizontal="center" vertical="center" wrapText="1"/>
      <protection/>
    </xf>
    <xf numFmtId="0" fontId="18" fillId="3" borderId="12" xfId="0" applyFont="1" applyFill="1" applyBorder="1" applyAlignment="1" applyProtection="1">
      <alignment horizontal="center" vertical="center" wrapText="1"/>
      <protection/>
    </xf>
    <xf numFmtId="0" fontId="13" fillId="3" borderId="13"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1" fillId="0" borderId="2" xfId="0" applyFont="1" applyBorder="1" applyAlignment="1" applyProtection="1">
      <alignment vertical="center"/>
      <protection/>
    </xf>
    <xf numFmtId="180" fontId="1" fillId="0" borderId="2" xfId="0" applyNumberFormat="1" applyFont="1" applyBorder="1" applyAlignment="1" applyProtection="1">
      <alignment vertical="center"/>
      <protection/>
    </xf>
    <xf numFmtId="0" fontId="1" fillId="0" borderId="1" xfId="0" applyFont="1" applyBorder="1" applyAlignment="1" applyProtection="1">
      <alignment vertical="center"/>
      <protection/>
    </xf>
    <xf numFmtId="0" fontId="1" fillId="0" borderId="14" xfId="0" applyFont="1" applyBorder="1" applyAlignment="1" applyProtection="1">
      <alignment vertical="center"/>
      <protection/>
    </xf>
    <xf numFmtId="0" fontId="0" fillId="0" borderId="0" xfId="0" applyBorder="1" applyAlignment="1" applyProtection="1">
      <alignment vertical="center" wrapText="1"/>
      <protection/>
    </xf>
    <xf numFmtId="0" fontId="0" fillId="0" borderId="0" xfId="0" applyBorder="1" applyAlignment="1" applyProtection="1" quotePrefix="1">
      <alignment horizontal="center" vertical="center" wrapText="1"/>
      <protection/>
    </xf>
    <xf numFmtId="0" fontId="12" fillId="0" borderId="1" xfId="0" applyFont="1" applyBorder="1" applyAlignment="1" applyProtection="1">
      <alignment horizontal="justify" vertical="center" wrapText="1"/>
      <protection locked="0"/>
    </xf>
    <xf numFmtId="0" fontId="12" fillId="0" borderId="2" xfId="0" applyFont="1" applyBorder="1" applyAlignment="1" applyProtection="1">
      <alignment horizontal="justify" vertical="center" wrapText="1"/>
      <protection locked="0"/>
    </xf>
    <xf numFmtId="180" fontId="1" fillId="0" borderId="9" xfId="0" applyNumberFormat="1" applyFont="1" applyBorder="1" applyAlignment="1" applyProtection="1">
      <alignment vertical="center"/>
      <protection/>
    </xf>
    <xf numFmtId="180" fontId="1" fillId="0" borderId="15" xfId="0" applyNumberFormat="1" applyFont="1" applyBorder="1" applyAlignment="1" applyProtection="1">
      <alignment vertical="center"/>
      <protection/>
    </xf>
    <xf numFmtId="0" fontId="12" fillId="0" borderId="7" xfId="0" applyFont="1" applyBorder="1" applyAlignment="1" applyProtection="1">
      <alignment horizontal="justify" vertical="center" wrapText="1"/>
      <protection locked="0"/>
    </xf>
    <xf numFmtId="0" fontId="12" fillId="0" borderId="10" xfId="0" applyFont="1" applyBorder="1" applyAlignment="1" applyProtection="1">
      <alignment horizontal="justify" vertical="center" wrapText="1"/>
      <protection locked="0"/>
    </xf>
    <xf numFmtId="0" fontId="12" fillId="0" borderId="8" xfId="0" applyFont="1" applyBorder="1" applyAlignment="1" applyProtection="1">
      <alignment horizontal="justify" vertical="center" wrapText="1"/>
      <protection locked="0"/>
    </xf>
    <xf numFmtId="0" fontId="12" fillId="0" borderId="11" xfId="0" applyFont="1" applyBorder="1" applyAlignment="1" applyProtection="1">
      <alignment horizontal="justify" vertical="center" wrapText="1"/>
      <protection locked="0"/>
    </xf>
    <xf numFmtId="0" fontId="29" fillId="0" borderId="0" xfId="0" applyFont="1" applyAlignment="1">
      <alignment/>
    </xf>
    <xf numFmtId="0" fontId="2" fillId="3" borderId="9" xfId="0" applyFont="1" applyFill="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2" fillId="3" borderId="2"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protection/>
    </xf>
    <xf numFmtId="0" fontId="2" fillId="3" borderId="3" xfId="0" applyFont="1" applyFill="1" applyBorder="1" applyAlignment="1" applyProtection="1">
      <alignment vertical="center" wrapText="1"/>
      <protection/>
    </xf>
    <xf numFmtId="0" fontId="2" fillId="3" borderId="9" xfId="0" applyFont="1" applyFill="1" applyBorder="1" applyAlignment="1" applyProtection="1">
      <alignment vertical="center" wrapText="1"/>
      <protection/>
    </xf>
    <xf numFmtId="0" fontId="2" fillId="3" borderId="2" xfId="0" applyFont="1" applyFill="1" applyBorder="1" applyAlignment="1" applyProtection="1">
      <alignment vertical="center" wrapText="1"/>
      <protection/>
    </xf>
    <xf numFmtId="0" fontId="0" fillId="3" borderId="4" xfId="0" applyFill="1" applyBorder="1" applyAlignment="1" applyProtection="1">
      <alignment horizontal="center" vertical="center"/>
      <protection/>
    </xf>
    <xf numFmtId="0" fontId="0" fillId="3" borderId="16" xfId="0" applyFill="1" applyBorder="1" applyAlignment="1" applyProtection="1">
      <alignment horizontal="center" vertical="center"/>
      <protection/>
    </xf>
    <xf numFmtId="0" fontId="0" fillId="3" borderId="17" xfId="0" applyFill="1" applyBorder="1" applyAlignment="1" applyProtection="1">
      <alignment horizontal="center" vertical="center"/>
      <protection/>
    </xf>
    <xf numFmtId="0" fontId="2" fillId="3" borderId="3" xfId="0" applyFont="1" applyFill="1" applyBorder="1" applyAlignment="1" applyProtection="1">
      <alignment horizontal="center" vertical="center" wrapText="1"/>
      <protection/>
    </xf>
    <xf numFmtId="0" fontId="2" fillId="3" borderId="18"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0" fillId="0" borderId="3" xfId="0" applyBorder="1" applyAlignment="1" applyProtection="1">
      <alignment horizontal="center" vertical="center"/>
      <protection/>
    </xf>
    <xf numFmtId="0" fontId="0" fillId="0" borderId="2" xfId="0" applyBorder="1" applyAlignment="1" applyProtection="1">
      <alignment horizontal="center" vertical="center"/>
      <protection/>
    </xf>
    <xf numFmtId="179" fontId="19" fillId="0" borderId="3" xfId="0" applyNumberFormat="1" applyFont="1" applyBorder="1" applyAlignment="1" applyProtection="1">
      <alignment horizontal="center" vertical="center" wrapText="1"/>
      <protection/>
    </xf>
    <xf numFmtId="179" fontId="19" fillId="0" borderId="2" xfId="0" applyNumberFormat="1" applyFont="1" applyBorder="1" applyAlignment="1" applyProtection="1">
      <alignment horizontal="center" vertical="center" wrapText="1"/>
      <protection/>
    </xf>
    <xf numFmtId="179" fontId="3" fillId="0" borderId="3" xfId="0" applyNumberFormat="1" applyFont="1" applyBorder="1" applyAlignment="1" applyProtection="1">
      <alignment horizontal="center" vertical="center" wrapText="1"/>
      <protection/>
    </xf>
    <xf numFmtId="179" fontId="3" fillId="0" borderId="2" xfId="0" applyNumberFormat="1" applyFont="1" applyBorder="1" applyAlignment="1" applyProtection="1">
      <alignment horizontal="center" vertical="center" wrapText="1"/>
      <protection/>
    </xf>
    <xf numFmtId="179" fontId="20" fillId="0" borderId="3" xfId="0" applyNumberFormat="1" applyFont="1" applyBorder="1" applyAlignment="1" applyProtection="1">
      <alignment horizontal="center" vertical="center" wrapText="1"/>
      <protection/>
    </xf>
    <xf numFmtId="179" fontId="20" fillId="0" borderId="2" xfId="0" applyNumberFormat="1" applyFont="1" applyBorder="1" applyAlignment="1" applyProtection="1">
      <alignment horizontal="center" vertical="center" wrapText="1"/>
      <protection/>
    </xf>
    <xf numFmtId="179" fontId="21" fillId="0" borderId="3" xfId="0" applyNumberFormat="1" applyFont="1" applyBorder="1" applyAlignment="1" applyProtection="1">
      <alignment horizontal="center" vertical="center" wrapText="1"/>
      <protection/>
    </xf>
    <xf numFmtId="179" fontId="21" fillId="0" borderId="2" xfId="0" applyNumberFormat="1" applyFont="1" applyBorder="1" applyAlignment="1" applyProtection="1">
      <alignment horizontal="center" vertical="center" wrapText="1"/>
      <protection/>
    </xf>
    <xf numFmtId="0" fontId="1" fillId="2" borderId="18"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19" xfId="0" applyFont="1" applyFill="1" applyBorder="1" applyAlignment="1" applyProtection="1">
      <alignment horizontal="center" vertical="center"/>
      <protection/>
    </xf>
    <xf numFmtId="0" fontId="2" fillId="3" borderId="3" xfId="0" applyFont="1" applyFill="1" applyBorder="1" applyAlignment="1" applyProtection="1">
      <alignment horizontal="center" vertical="top"/>
      <protection/>
    </xf>
    <xf numFmtId="0" fontId="2" fillId="3" borderId="9" xfId="0" applyFont="1" applyFill="1" applyBorder="1" applyAlignment="1" applyProtection="1">
      <alignment horizontal="center" vertical="top"/>
      <protection/>
    </xf>
    <xf numFmtId="0" fontId="2" fillId="3" borderId="2" xfId="0" applyFont="1" applyFill="1" applyBorder="1" applyAlignment="1" applyProtection="1">
      <alignment horizontal="center" vertical="top"/>
      <protection/>
    </xf>
    <xf numFmtId="0" fontId="2" fillId="3" borderId="4" xfId="0" applyFont="1" applyFill="1" applyBorder="1" applyAlignment="1" applyProtection="1">
      <alignment horizontal="center" vertical="center" wrapText="1"/>
      <protection/>
    </xf>
    <xf numFmtId="0" fontId="2" fillId="3" borderId="17" xfId="0" applyFont="1" applyFill="1" applyBorder="1" applyAlignment="1" applyProtection="1">
      <alignment horizontal="center" vertical="center" wrapText="1"/>
      <protection/>
    </xf>
    <xf numFmtId="0" fontId="2" fillId="3" borderId="19"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1" fillId="0" borderId="17" xfId="0" applyFont="1" applyBorder="1" applyAlignment="1" applyProtection="1">
      <alignment horizontal="left" vertical="center" wrapText="1"/>
      <protection/>
    </xf>
    <xf numFmtId="0" fontId="1" fillId="0" borderId="11" xfId="0" applyFont="1" applyBorder="1" applyAlignment="1" applyProtection="1">
      <alignment horizontal="left" vertical="center" wrapText="1"/>
      <protection/>
    </xf>
    <xf numFmtId="0" fontId="4" fillId="0" borderId="1" xfId="0" applyFont="1" applyBorder="1" applyAlignment="1" applyProtection="1">
      <alignment horizontal="justify" vertical="center" wrapText="1"/>
      <protection/>
    </xf>
    <xf numFmtId="0" fontId="1" fillId="0" borderId="4" xfId="0" applyFont="1" applyBorder="1" applyAlignment="1" applyProtection="1">
      <alignment horizontal="right" vertical="center" wrapText="1"/>
      <protection/>
    </xf>
    <xf numFmtId="0" fontId="1" fillId="0" borderId="10" xfId="0" applyFont="1" applyBorder="1" applyAlignment="1" applyProtection="1">
      <alignment horizontal="right" vertical="center" wrapText="1"/>
      <protection/>
    </xf>
    <xf numFmtId="0" fontId="0" fillId="0" borderId="1" xfId="0" applyBorder="1" applyAlignment="1" applyProtection="1">
      <alignment horizontal="justify" vertical="center" wrapText="1"/>
      <protection/>
    </xf>
    <xf numFmtId="0" fontId="4" fillId="0" borderId="3" xfId="0" applyFont="1" applyBorder="1" applyAlignment="1" applyProtection="1">
      <alignment vertical="center" wrapText="1"/>
      <protection/>
    </xf>
    <xf numFmtId="0" fontId="4" fillId="0" borderId="9" xfId="0" applyFont="1" applyBorder="1" applyAlignment="1" applyProtection="1">
      <alignment vertical="center" wrapText="1"/>
      <protection/>
    </xf>
    <xf numFmtId="0" fontId="4" fillId="0" borderId="2" xfId="0" applyFont="1" applyBorder="1" applyAlignment="1" applyProtection="1">
      <alignment vertical="center" wrapText="1"/>
      <protection/>
    </xf>
    <xf numFmtId="0" fontId="12"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3" fillId="0" borderId="1" xfId="0" applyFont="1"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5" fillId="0" borderId="3" xfId="0" applyFont="1" applyBorder="1" applyAlignment="1" applyProtection="1">
      <alignment vertical="center" wrapText="1"/>
      <protection/>
    </xf>
    <xf numFmtId="0" fontId="5" fillId="0" borderId="2" xfId="0" applyFont="1" applyBorder="1" applyAlignment="1" applyProtection="1">
      <alignment vertical="center" wrapText="1"/>
      <protection/>
    </xf>
    <xf numFmtId="0" fontId="2" fillId="0" borderId="3"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3"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5" fillId="0" borderId="1" xfId="0" applyFont="1" applyBorder="1" applyAlignment="1" applyProtection="1">
      <alignment horizontal="justify" vertical="center" wrapText="1"/>
      <protection/>
    </xf>
    <xf numFmtId="0" fontId="2" fillId="3" borderId="9"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12" fillId="0" borderId="8"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FF0000"/>
                </a:solidFill>
              </a:rPr>
              <a:t>災害対応能力診断チェックリスト
レーダーチャート</a:t>
            </a:r>
          </a:p>
        </c:rich>
      </c:tx>
      <c:layout/>
      <c:spPr>
        <a:noFill/>
        <a:ln>
          <a:noFill/>
        </a:ln>
      </c:spPr>
    </c:title>
    <c:plotArea>
      <c:layout>
        <c:manualLayout>
          <c:xMode val="edge"/>
          <c:yMode val="edge"/>
          <c:x val="0.20425"/>
          <c:y val="0.216"/>
          <c:w val="0.6185"/>
          <c:h val="0.784"/>
        </c:manualLayout>
      </c:layout>
      <c:radarChart>
        <c:radarStyle val="filled"/>
        <c:varyColors val="0"/>
        <c:ser>
          <c:idx val="0"/>
          <c:order val="0"/>
          <c:tx>
            <c:strRef>
              <c:f>'CheckSheet(初期状態)'!$H$115</c:f>
              <c:strCache>
                <c:ptCount val="1"/>
                <c:pt idx="0">
                  <c:v>各項目（区分）別のチェック数</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txPr>
              <a:bodyPr vert="horz" rot="0" anchor="ctr"/>
              <a:lstStyle/>
              <a:p>
                <a:pPr algn="ctr">
                  <a:defRPr lang="en-US" cap="none" sz="14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'CheckSheet(初期状態)'!$H$122:$H$126</c:f>
              <c:strCache>
                <c:ptCount val="5"/>
                <c:pt idx="0">
                  <c:v>施設・設備</c:v>
                </c:pt>
                <c:pt idx="1">
                  <c:v>備品</c:v>
                </c:pt>
                <c:pt idx="2">
                  <c:v>マニュアル</c:v>
                </c:pt>
                <c:pt idx="3">
                  <c:v>体制</c:v>
                </c:pt>
                <c:pt idx="4">
                  <c:v>教育・訓練</c:v>
                </c:pt>
              </c:strCache>
            </c:strRef>
          </c:cat>
          <c:val>
            <c:numRef>
              <c:f>'CheckSheet(初期状態)'!$P$122:$P$126</c:f>
              <c:numCache>
                <c:ptCount val="5"/>
                <c:pt idx="0">
                  <c:v>0</c:v>
                </c:pt>
                <c:pt idx="1">
                  <c:v>0</c:v>
                </c:pt>
                <c:pt idx="2">
                  <c:v>0</c:v>
                </c:pt>
                <c:pt idx="3">
                  <c:v>0</c:v>
                </c:pt>
                <c:pt idx="4">
                  <c:v>0</c:v>
                </c:pt>
              </c:numCache>
            </c:numRef>
          </c:val>
        </c:ser>
        <c:axId val="56570902"/>
        <c:axId val="39376071"/>
      </c:radarChart>
      <c:catAx>
        <c:axId val="56570902"/>
        <c:scaling>
          <c:orientation val="minMax"/>
        </c:scaling>
        <c:axPos val="b"/>
        <c:majorGridlines/>
        <c:delete val="0"/>
        <c:numFmt formatCode="General" sourceLinked="1"/>
        <c:majorTickMark val="in"/>
        <c:minorTickMark val="none"/>
        <c:tickLblPos val="nextTo"/>
        <c:txPr>
          <a:bodyPr/>
          <a:lstStyle/>
          <a:p>
            <a:pPr>
              <a:defRPr lang="en-US" cap="none" sz="1600" b="1" i="0" u="none" baseline="0">
                <a:latin typeface="ＭＳ Ｐゴシック"/>
                <a:ea typeface="ＭＳ Ｐゴシック"/>
                <a:cs typeface="ＭＳ Ｐゴシック"/>
              </a:defRPr>
            </a:pPr>
          </a:p>
        </c:txPr>
        <c:crossAx val="39376071"/>
        <c:crosses val="autoZero"/>
        <c:auto val="1"/>
        <c:lblOffset val="100"/>
        <c:noMultiLvlLbl val="0"/>
      </c:catAx>
      <c:valAx>
        <c:axId val="39376071"/>
        <c:scaling>
          <c:orientation val="minMax"/>
          <c:max val="100"/>
        </c:scaling>
        <c:axPos val="l"/>
        <c:majorGridlines/>
        <c:delete val="0"/>
        <c:numFmt formatCode="0_ " sourceLinked="0"/>
        <c:majorTickMark val="cross"/>
        <c:minorTickMark val="none"/>
        <c:tickLblPos val="nextTo"/>
        <c:txPr>
          <a:bodyPr/>
          <a:lstStyle/>
          <a:p>
            <a:pPr>
              <a:defRPr lang="en-US" cap="none" sz="1200" b="0" i="0" u="none" baseline="0">
                <a:latin typeface="ＭＳ Ｐゴシック"/>
                <a:ea typeface="ＭＳ Ｐゴシック"/>
                <a:cs typeface="ＭＳ Ｐゴシック"/>
              </a:defRPr>
            </a:pPr>
          </a:p>
        </c:txPr>
        <c:crossAx val="56570902"/>
        <c:crossesAt val="1"/>
        <c:crossBetween val="between"/>
        <c:dispUnits/>
        <c:majorUnit val="20"/>
        <c:minorUnit val="2"/>
      </c:valAx>
      <c:spPr>
        <a:noFill/>
        <a:ln>
          <a:noFill/>
        </a:ln>
      </c:spPr>
    </c:plotArea>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FF0000"/>
                </a:solidFill>
              </a:rPr>
              <a:t>災害対応能力診断チェックリスト
レーダーチャート</a:t>
            </a:r>
          </a:p>
        </c:rich>
      </c:tx>
      <c:layout/>
      <c:spPr>
        <a:noFill/>
        <a:ln>
          <a:noFill/>
        </a:ln>
      </c:spPr>
    </c:title>
    <c:plotArea>
      <c:layout>
        <c:manualLayout>
          <c:xMode val="edge"/>
          <c:yMode val="edge"/>
          <c:x val="0.212"/>
          <c:y val="0.219"/>
          <c:w val="0.60475"/>
          <c:h val="0.781"/>
        </c:manualLayout>
      </c:layout>
      <c:radarChart>
        <c:radarStyle val="filled"/>
        <c:varyColors val="0"/>
        <c:ser>
          <c:idx val="0"/>
          <c:order val="0"/>
          <c:tx>
            <c:strRef>
              <c:f>'CheckSheet(入力例)'!$H$115</c:f>
              <c:strCache>
                <c:ptCount val="1"/>
                <c:pt idx="0">
                  <c:v>各項目（区分）別のチェック数</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txPr>
              <a:bodyPr vert="horz" rot="0" anchor="ctr"/>
              <a:lstStyle/>
              <a:p>
                <a:pPr algn="ctr">
                  <a:defRPr lang="en-US" cap="none" sz="14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'CheckSheet(入力例)'!$H$122:$H$126</c:f>
              <c:strCache/>
            </c:strRef>
          </c:cat>
          <c:val>
            <c:numRef>
              <c:f>'CheckSheet(入力例)'!$P$122:$P$126</c:f>
              <c:numCache>
                <c:ptCount val="5"/>
                <c:pt idx="0">
                  <c:v>0</c:v>
                </c:pt>
                <c:pt idx="1">
                  <c:v>0</c:v>
                </c:pt>
                <c:pt idx="2">
                  <c:v>0</c:v>
                </c:pt>
                <c:pt idx="3">
                  <c:v>0</c:v>
                </c:pt>
                <c:pt idx="4">
                  <c:v>0</c:v>
                </c:pt>
              </c:numCache>
            </c:numRef>
          </c:val>
        </c:ser>
        <c:axId val="18840320"/>
        <c:axId val="35345153"/>
      </c:radarChart>
      <c:catAx>
        <c:axId val="18840320"/>
        <c:scaling>
          <c:orientation val="minMax"/>
        </c:scaling>
        <c:axPos val="b"/>
        <c:majorGridlines/>
        <c:delete val="0"/>
        <c:numFmt formatCode="General" sourceLinked="1"/>
        <c:majorTickMark val="in"/>
        <c:minorTickMark val="none"/>
        <c:tickLblPos val="nextTo"/>
        <c:txPr>
          <a:bodyPr/>
          <a:lstStyle/>
          <a:p>
            <a:pPr>
              <a:defRPr lang="en-US" cap="none" sz="1600" b="1" i="0" u="none" baseline="0">
                <a:latin typeface="ＭＳ Ｐゴシック"/>
                <a:ea typeface="ＭＳ Ｐゴシック"/>
                <a:cs typeface="ＭＳ Ｐゴシック"/>
              </a:defRPr>
            </a:pPr>
          </a:p>
        </c:txPr>
        <c:crossAx val="35345153"/>
        <c:crosses val="autoZero"/>
        <c:auto val="1"/>
        <c:lblOffset val="100"/>
        <c:noMultiLvlLbl val="0"/>
      </c:catAx>
      <c:valAx>
        <c:axId val="35345153"/>
        <c:scaling>
          <c:orientation val="minMax"/>
          <c:max val="100"/>
        </c:scaling>
        <c:axPos val="l"/>
        <c:majorGridlines/>
        <c:delete val="0"/>
        <c:numFmt formatCode="0_ " sourceLinked="0"/>
        <c:majorTickMark val="cross"/>
        <c:minorTickMark val="none"/>
        <c:tickLblPos val="nextTo"/>
        <c:txPr>
          <a:bodyPr/>
          <a:lstStyle/>
          <a:p>
            <a:pPr>
              <a:defRPr lang="en-US" cap="none" sz="1200" b="0" i="0" u="none" baseline="0">
                <a:latin typeface="ＭＳ Ｐゴシック"/>
                <a:ea typeface="ＭＳ Ｐゴシック"/>
                <a:cs typeface="ＭＳ Ｐゴシック"/>
              </a:defRPr>
            </a:pPr>
          </a:p>
        </c:txPr>
        <c:crossAx val="18840320"/>
        <c:crossesAt val="1"/>
        <c:crossBetween val="between"/>
        <c:dispUnits/>
        <c:majorUnit val="20"/>
        <c:minorUnit val="2"/>
      </c:valAx>
      <c:spPr>
        <a:noFill/>
        <a:ln>
          <a:noFill/>
        </a:ln>
      </c:spPr>
    </c:plotArea>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xdr:row>
      <xdr:rowOff>28575</xdr:rowOff>
    </xdr:from>
    <xdr:to>
      <xdr:col>2</xdr:col>
      <xdr:colOff>2143125</xdr:colOff>
      <xdr:row>6</xdr:row>
      <xdr:rowOff>161925</xdr:rowOff>
    </xdr:to>
    <xdr:sp>
      <xdr:nvSpPr>
        <xdr:cNvPr id="1" name="AutoShape 1"/>
        <xdr:cNvSpPr>
          <a:spLocks/>
        </xdr:cNvSpPr>
      </xdr:nvSpPr>
      <xdr:spPr>
        <a:xfrm>
          <a:off x="952500" y="981075"/>
          <a:ext cx="1981200" cy="666750"/>
        </a:xfrm>
        <a:prstGeom prst="bracketPai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t>道路震災対策便覧震後対策編からの抜粋および</a:t>
          </a:r>
          <a:r>
            <a:rPr lang="en-US" cap="none" sz="1000" b="0" i="0" u="none" baseline="0">
              <a:solidFill>
                <a:srgbClr val="0000FF"/>
              </a:solidFill>
            </a:rPr>
            <a:t>過去の震災事例等からの教訓</a:t>
          </a:r>
        </a:p>
      </xdr:txBody>
    </xdr:sp>
    <xdr:clientData/>
  </xdr:twoCellAnchor>
  <xdr:twoCellAnchor>
    <xdr:from>
      <xdr:col>1</xdr:col>
      <xdr:colOff>104775</xdr:colOff>
      <xdr:row>113</xdr:row>
      <xdr:rowOff>38100</xdr:rowOff>
    </xdr:from>
    <xdr:to>
      <xdr:col>5</xdr:col>
      <xdr:colOff>3114675</xdr:colOff>
      <xdr:row>140</xdr:row>
      <xdr:rowOff>142875</xdr:rowOff>
    </xdr:to>
    <xdr:graphicFrame>
      <xdr:nvGraphicFramePr>
        <xdr:cNvPr id="2" name="Chart 2"/>
        <xdr:cNvGraphicFramePr/>
      </xdr:nvGraphicFramePr>
      <xdr:xfrm>
        <a:off x="495300" y="54806850"/>
        <a:ext cx="6324600" cy="4762500"/>
      </xdr:xfrm>
      <a:graphic>
        <a:graphicData uri="http://schemas.openxmlformats.org/drawingml/2006/chart">
          <c:chart xmlns:c="http://schemas.openxmlformats.org/drawingml/2006/chart" r:id="rId1"/>
        </a:graphicData>
      </a:graphic>
    </xdr:graphicFrame>
    <xdr:clientData/>
  </xdr:twoCellAnchor>
  <xdr:twoCellAnchor>
    <xdr:from>
      <xdr:col>14</xdr:col>
      <xdr:colOff>790575</xdr:colOff>
      <xdr:row>110</xdr:row>
      <xdr:rowOff>9525</xdr:rowOff>
    </xdr:from>
    <xdr:to>
      <xdr:col>15</xdr:col>
      <xdr:colOff>1590675</xdr:colOff>
      <xdr:row>113</xdr:row>
      <xdr:rowOff>104775</xdr:rowOff>
    </xdr:to>
    <xdr:sp>
      <xdr:nvSpPr>
        <xdr:cNvPr id="3" name="TextBox 6"/>
        <xdr:cNvSpPr txBox="1">
          <a:spLocks noChangeArrowheads="1"/>
        </xdr:cNvSpPr>
      </xdr:nvSpPr>
      <xdr:spPr>
        <a:xfrm>
          <a:off x="13077825" y="54263925"/>
          <a:ext cx="2695575"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8000"/>
              </a:solidFill>
            </a:rPr>
            <a:t>←これらのメッセージは、
　入力が完全に行われた場合には
　表示されません。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xdr:row>
      <xdr:rowOff>28575</xdr:rowOff>
    </xdr:from>
    <xdr:to>
      <xdr:col>2</xdr:col>
      <xdr:colOff>2143125</xdr:colOff>
      <xdr:row>6</xdr:row>
      <xdr:rowOff>161925</xdr:rowOff>
    </xdr:to>
    <xdr:sp>
      <xdr:nvSpPr>
        <xdr:cNvPr id="1" name="AutoShape 1"/>
        <xdr:cNvSpPr>
          <a:spLocks/>
        </xdr:cNvSpPr>
      </xdr:nvSpPr>
      <xdr:spPr>
        <a:xfrm>
          <a:off x="952500" y="981075"/>
          <a:ext cx="1981200" cy="666750"/>
        </a:xfrm>
        <a:prstGeom prst="bracketPai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t>道路震災対策便覧震後対策編からの抜粋および</a:t>
          </a:r>
          <a:r>
            <a:rPr lang="en-US" cap="none" sz="1000" b="0" i="0" u="none" baseline="0">
              <a:solidFill>
                <a:srgbClr val="0000FF"/>
              </a:solidFill>
            </a:rPr>
            <a:t>過去の震災事例等からの教訓</a:t>
          </a:r>
        </a:p>
      </xdr:txBody>
    </xdr:sp>
    <xdr:clientData/>
  </xdr:twoCellAnchor>
  <xdr:twoCellAnchor>
    <xdr:from>
      <xdr:col>1</xdr:col>
      <xdr:colOff>104775</xdr:colOff>
      <xdr:row>113</xdr:row>
      <xdr:rowOff>38100</xdr:rowOff>
    </xdr:from>
    <xdr:to>
      <xdr:col>5</xdr:col>
      <xdr:colOff>3114675</xdr:colOff>
      <xdr:row>140</xdr:row>
      <xdr:rowOff>142875</xdr:rowOff>
    </xdr:to>
    <xdr:graphicFrame>
      <xdr:nvGraphicFramePr>
        <xdr:cNvPr id="2" name="Chart 2"/>
        <xdr:cNvGraphicFramePr/>
      </xdr:nvGraphicFramePr>
      <xdr:xfrm>
        <a:off x="495300" y="54806850"/>
        <a:ext cx="6324600" cy="4762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T146"/>
  <sheetViews>
    <sheetView tabSelected="1" view="pageBreakPreview" zoomScale="55" zoomScaleNormal="55" zoomScaleSheetLayoutView="55" workbookViewId="0" topLeftCell="A1">
      <pane xSplit="1" ySplit="8" topLeftCell="B30" activePane="bottomRight" state="frozen"/>
      <selection pane="topLeft" activeCell="A1" sqref="A1"/>
      <selection pane="topRight" activeCell="B1" sqref="B1"/>
      <selection pane="bottomLeft" activeCell="A9" sqref="A9"/>
      <selection pane="bottomRight" activeCell="L35" sqref="L35"/>
    </sheetView>
  </sheetViews>
  <sheetFormatPr defaultColWidth="9.00390625" defaultRowHeight="13.5"/>
  <cols>
    <col min="1" max="1" width="5.125" style="9" customWidth="1"/>
    <col min="2" max="2" width="5.25390625" style="9" customWidth="1"/>
    <col min="3" max="3" width="30.375" style="11" customWidth="1"/>
    <col min="4" max="4" width="4.625" style="11" customWidth="1"/>
    <col min="5" max="5" width="3.25390625" style="11" customWidth="1"/>
    <col min="6" max="6" width="43.125" style="11" customWidth="1"/>
    <col min="7" max="7" width="7.00390625" style="15" bestFit="1" customWidth="1"/>
    <col min="8" max="8" width="11.00390625" style="11" customWidth="1"/>
    <col min="9" max="9" width="7.00390625" style="11" bestFit="1" customWidth="1"/>
    <col min="10" max="10" width="9.50390625" style="11" customWidth="1"/>
    <col min="11" max="14" width="8.75390625" style="11" customWidth="1"/>
    <col min="15" max="16" width="24.875" style="11" customWidth="1"/>
    <col min="17" max="18" width="9.00390625" style="11" customWidth="1"/>
    <col min="19" max="19" width="4.00390625" style="11" customWidth="1"/>
    <col min="20" max="21" width="3.00390625" style="11" bestFit="1" customWidth="1"/>
    <col min="22" max="22" width="4.00390625" style="11" bestFit="1" customWidth="1"/>
    <col min="23" max="23" width="4.00390625" style="11" customWidth="1"/>
    <col min="24" max="25" width="2.50390625" style="11" customWidth="1"/>
    <col min="26" max="26" width="4.00390625" style="11" bestFit="1" customWidth="1"/>
    <col min="27" max="27" width="4.00390625" style="11" customWidth="1"/>
    <col min="28" max="29" width="2.50390625" style="11" customWidth="1"/>
    <col min="30" max="30" width="4.00390625" style="11" bestFit="1" customWidth="1"/>
    <col min="31" max="31" width="4.00390625" style="11" customWidth="1"/>
    <col min="32" max="33" width="4.00390625" style="11" bestFit="1" customWidth="1"/>
    <col min="34" max="34" width="3.125" style="11" customWidth="1"/>
    <col min="35" max="35" width="4.00390625" style="11" customWidth="1"/>
    <col min="36" max="37" width="2.50390625" style="11" customWidth="1"/>
    <col min="38" max="38" width="4.00390625" style="11" bestFit="1" customWidth="1"/>
    <col min="39" max="39" width="9.00390625" style="11" customWidth="1"/>
    <col min="40" max="40" width="9.00390625" style="15" customWidth="1"/>
    <col min="41" max="16384" width="9.00390625" style="11" customWidth="1"/>
  </cols>
  <sheetData>
    <row r="1" spans="2:12" ht="18.75">
      <c r="B1" s="92" t="s">
        <v>311</v>
      </c>
      <c r="C1" s="10"/>
      <c r="F1" s="12"/>
      <c r="G1" s="13"/>
      <c r="K1" s="14" t="s">
        <v>159</v>
      </c>
      <c r="L1" s="1"/>
    </row>
    <row r="2" spans="1:19" ht="18.75">
      <c r="A2" s="10"/>
      <c r="B2" s="10"/>
      <c r="C2" s="10"/>
      <c r="F2" s="12"/>
      <c r="G2" s="13"/>
      <c r="K2" s="14" t="s">
        <v>161</v>
      </c>
      <c r="L2" s="1"/>
      <c r="S2" s="16" t="s">
        <v>165</v>
      </c>
    </row>
    <row r="3" spans="1:38" ht="18.75">
      <c r="A3" s="10"/>
      <c r="B3" s="10"/>
      <c r="C3" s="10"/>
      <c r="F3" s="12"/>
      <c r="G3" s="13"/>
      <c r="K3" s="14" t="s">
        <v>162</v>
      </c>
      <c r="L3" s="1"/>
      <c r="S3" s="117" t="s">
        <v>156</v>
      </c>
      <c r="T3" s="118"/>
      <c r="U3" s="118"/>
      <c r="V3" s="118"/>
      <c r="W3" s="117" t="s">
        <v>151</v>
      </c>
      <c r="X3" s="118"/>
      <c r="Y3" s="118"/>
      <c r="Z3" s="118"/>
      <c r="AA3" s="117" t="s">
        <v>137</v>
      </c>
      <c r="AB3" s="118"/>
      <c r="AC3" s="118"/>
      <c r="AD3" s="118"/>
      <c r="AE3" s="117" t="s">
        <v>92</v>
      </c>
      <c r="AF3" s="118"/>
      <c r="AG3" s="118"/>
      <c r="AH3" s="118"/>
      <c r="AI3" s="117" t="s">
        <v>149</v>
      </c>
      <c r="AJ3" s="118"/>
      <c r="AK3" s="118"/>
      <c r="AL3" s="118"/>
    </row>
    <row r="4" spans="1:46" ht="18.75" customHeight="1">
      <c r="A4" s="10"/>
      <c r="B4" s="104" t="s">
        <v>189</v>
      </c>
      <c r="C4" s="121" t="s">
        <v>13</v>
      </c>
      <c r="D4" s="124" t="s">
        <v>158</v>
      </c>
      <c r="E4" s="125"/>
      <c r="F4" s="119" t="s">
        <v>14</v>
      </c>
      <c r="G4" s="104" t="s">
        <v>273</v>
      </c>
      <c r="H4" s="104" t="s">
        <v>91</v>
      </c>
      <c r="I4" s="104" t="s">
        <v>198</v>
      </c>
      <c r="J4" s="17" t="s">
        <v>275</v>
      </c>
      <c r="K4" s="101" t="s">
        <v>274</v>
      </c>
      <c r="L4" s="102"/>
      <c r="M4" s="102"/>
      <c r="N4" s="103"/>
      <c r="O4" s="119" t="s">
        <v>15</v>
      </c>
      <c r="P4" s="98" t="s">
        <v>204</v>
      </c>
      <c r="S4" s="18">
        <v>0</v>
      </c>
      <c r="T4" s="18">
        <v>1</v>
      </c>
      <c r="U4" s="18">
        <v>2</v>
      </c>
      <c r="V4" s="18">
        <v>3</v>
      </c>
      <c r="W4" s="18">
        <v>0</v>
      </c>
      <c r="X4" s="18">
        <v>1</v>
      </c>
      <c r="Y4" s="18">
        <v>2</v>
      </c>
      <c r="Z4" s="18">
        <v>3</v>
      </c>
      <c r="AA4" s="18">
        <v>0</v>
      </c>
      <c r="AB4" s="18">
        <v>1</v>
      </c>
      <c r="AC4" s="18">
        <v>2</v>
      </c>
      <c r="AD4" s="18">
        <v>3</v>
      </c>
      <c r="AE4" s="18">
        <v>0</v>
      </c>
      <c r="AF4" s="18">
        <v>1</v>
      </c>
      <c r="AG4" s="18">
        <v>2</v>
      </c>
      <c r="AH4" s="18">
        <v>3</v>
      </c>
      <c r="AI4" s="18">
        <v>0</v>
      </c>
      <c r="AJ4" s="18">
        <v>1</v>
      </c>
      <c r="AK4" s="18">
        <v>2</v>
      </c>
      <c r="AL4" s="18">
        <v>3</v>
      </c>
      <c r="AN4" s="11" t="s">
        <v>278</v>
      </c>
      <c r="AP4" s="11" t="s">
        <v>278</v>
      </c>
      <c r="AQ4" s="19" t="s">
        <v>207</v>
      </c>
      <c r="AR4" s="20" t="s">
        <v>183</v>
      </c>
      <c r="AS4" s="21" t="s">
        <v>184</v>
      </c>
      <c r="AT4" s="22" t="s">
        <v>185</v>
      </c>
    </row>
    <row r="5" spans="1:46" ht="21" customHeight="1">
      <c r="A5" s="10"/>
      <c r="B5" s="93"/>
      <c r="C5" s="122"/>
      <c r="D5" s="105"/>
      <c r="E5" s="126"/>
      <c r="F5" s="154"/>
      <c r="G5" s="154"/>
      <c r="H5" s="93"/>
      <c r="I5" s="105"/>
      <c r="J5" s="93" t="s">
        <v>276</v>
      </c>
      <c r="K5" s="19" t="s">
        <v>207</v>
      </c>
      <c r="L5" s="20" t="s">
        <v>183</v>
      </c>
      <c r="M5" s="21" t="s">
        <v>184</v>
      </c>
      <c r="N5" s="22" t="s">
        <v>185</v>
      </c>
      <c r="O5" s="120"/>
      <c r="P5" s="99"/>
      <c r="S5" s="18"/>
      <c r="T5" s="18"/>
      <c r="U5" s="18"/>
      <c r="V5" s="18"/>
      <c r="W5" s="18"/>
      <c r="X5" s="18"/>
      <c r="Y5" s="18"/>
      <c r="Z5" s="18"/>
      <c r="AA5" s="18"/>
      <c r="AB5" s="18"/>
      <c r="AC5" s="18"/>
      <c r="AD5" s="18"/>
      <c r="AE5" s="18"/>
      <c r="AF5" s="18"/>
      <c r="AG5" s="18"/>
      <c r="AH5" s="18"/>
      <c r="AI5" s="18"/>
      <c r="AJ5" s="18"/>
      <c r="AK5" s="18"/>
      <c r="AL5" s="18"/>
      <c r="AN5" s="15" t="s">
        <v>187</v>
      </c>
      <c r="AO5" s="11" t="s">
        <v>270</v>
      </c>
      <c r="AP5" s="11" t="s">
        <v>278</v>
      </c>
      <c r="AQ5" s="23" t="s">
        <v>188</v>
      </c>
      <c r="AR5" s="24" t="s">
        <v>200</v>
      </c>
      <c r="AS5" s="25" t="s">
        <v>208</v>
      </c>
      <c r="AT5" s="26" t="s">
        <v>201</v>
      </c>
    </row>
    <row r="6" spans="1:46" ht="21" customHeight="1">
      <c r="A6" s="10"/>
      <c r="B6" s="93"/>
      <c r="C6" s="122"/>
      <c r="D6" s="105"/>
      <c r="E6" s="126"/>
      <c r="F6" s="154"/>
      <c r="G6" s="154"/>
      <c r="H6" s="93"/>
      <c r="I6" s="105"/>
      <c r="J6" s="94"/>
      <c r="K6" s="23" t="s">
        <v>188</v>
      </c>
      <c r="L6" s="24" t="s">
        <v>200</v>
      </c>
      <c r="M6" s="25" t="s">
        <v>208</v>
      </c>
      <c r="N6" s="26" t="s">
        <v>201</v>
      </c>
      <c r="O6" s="120"/>
      <c r="P6" s="99"/>
      <c r="S6" s="18"/>
      <c r="T6" s="18"/>
      <c r="U6" s="18"/>
      <c r="V6" s="18"/>
      <c r="W6" s="18"/>
      <c r="X6" s="18"/>
      <c r="Y6" s="18"/>
      <c r="Z6" s="18"/>
      <c r="AA6" s="18"/>
      <c r="AB6" s="18"/>
      <c r="AC6" s="18"/>
      <c r="AD6" s="18"/>
      <c r="AE6" s="18"/>
      <c r="AF6" s="18"/>
      <c r="AG6" s="18"/>
      <c r="AH6" s="18"/>
      <c r="AI6" s="18"/>
      <c r="AJ6" s="18"/>
      <c r="AK6" s="18"/>
      <c r="AL6" s="18"/>
      <c r="AN6" s="15" t="s">
        <v>186</v>
      </c>
      <c r="AO6" s="11" t="s">
        <v>271</v>
      </c>
      <c r="AP6" s="11" t="s">
        <v>278</v>
      </c>
      <c r="AQ6" s="23" t="s">
        <v>188</v>
      </c>
      <c r="AR6" s="24" t="s">
        <v>199</v>
      </c>
      <c r="AS6" s="25" t="s">
        <v>203</v>
      </c>
      <c r="AT6" s="26" t="s">
        <v>202</v>
      </c>
    </row>
    <row r="7" spans="1:38" ht="21" customHeight="1">
      <c r="A7" s="10"/>
      <c r="B7" s="93"/>
      <c r="C7" s="122"/>
      <c r="D7" s="105"/>
      <c r="E7" s="126"/>
      <c r="F7" s="154"/>
      <c r="G7" s="154"/>
      <c r="H7" s="93"/>
      <c r="I7" s="105"/>
      <c r="J7" s="94"/>
      <c r="K7" s="23" t="s">
        <v>188</v>
      </c>
      <c r="L7" s="24" t="s">
        <v>199</v>
      </c>
      <c r="M7" s="25" t="s">
        <v>203</v>
      </c>
      <c r="N7" s="26" t="s">
        <v>202</v>
      </c>
      <c r="O7" s="120"/>
      <c r="P7" s="99"/>
      <c r="S7" s="18"/>
      <c r="T7" s="18"/>
      <c r="U7" s="18"/>
      <c r="V7" s="18"/>
      <c r="W7" s="18"/>
      <c r="X7" s="18"/>
      <c r="Y7" s="18"/>
      <c r="Z7" s="18"/>
      <c r="AA7" s="18"/>
      <c r="AB7" s="18"/>
      <c r="AC7" s="18"/>
      <c r="AD7" s="18"/>
      <c r="AE7" s="18"/>
      <c r="AF7" s="18"/>
      <c r="AG7" s="18"/>
      <c r="AH7" s="18"/>
      <c r="AI7" s="18"/>
      <c r="AJ7" s="18"/>
      <c r="AK7" s="18"/>
      <c r="AL7" s="18"/>
    </row>
    <row r="8" spans="2:38" ht="21" customHeight="1">
      <c r="B8" s="96"/>
      <c r="C8" s="123"/>
      <c r="D8" s="106"/>
      <c r="E8" s="127"/>
      <c r="F8" s="155"/>
      <c r="G8" s="155"/>
      <c r="H8" s="96"/>
      <c r="I8" s="106"/>
      <c r="J8" s="95"/>
      <c r="K8" s="28" t="s">
        <v>209</v>
      </c>
      <c r="L8" s="27" t="s">
        <v>210</v>
      </c>
      <c r="M8" s="29" t="s">
        <v>210</v>
      </c>
      <c r="N8" s="30" t="s">
        <v>211</v>
      </c>
      <c r="O8" s="97"/>
      <c r="P8" s="100"/>
      <c r="S8" s="18">
        <v>0</v>
      </c>
      <c r="T8" s="18">
        <v>0</v>
      </c>
      <c r="U8" s="18">
        <v>0</v>
      </c>
      <c r="V8" s="18">
        <v>0</v>
      </c>
      <c r="W8" s="18">
        <v>0</v>
      </c>
      <c r="X8" s="18">
        <v>0</v>
      </c>
      <c r="Y8" s="18">
        <v>0</v>
      </c>
      <c r="Z8" s="18">
        <v>0</v>
      </c>
      <c r="AA8" s="18">
        <v>0</v>
      </c>
      <c r="AB8" s="18">
        <v>0</v>
      </c>
      <c r="AC8" s="18">
        <v>0</v>
      </c>
      <c r="AD8" s="18">
        <v>0</v>
      </c>
      <c r="AE8" s="18">
        <v>0</v>
      </c>
      <c r="AF8" s="18">
        <v>0</v>
      </c>
      <c r="AG8" s="18">
        <v>0</v>
      </c>
      <c r="AH8" s="18">
        <v>0</v>
      </c>
      <c r="AI8" s="18">
        <v>0</v>
      </c>
      <c r="AJ8" s="18">
        <v>0</v>
      </c>
      <c r="AK8" s="18">
        <v>0</v>
      </c>
      <c r="AL8" s="18">
        <v>0</v>
      </c>
    </row>
    <row r="9" spans="2:40" ht="36" customHeight="1">
      <c r="B9" s="31" t="s">
        <v>190</v>
      </c>
      <c r="C9" s="130" t="s">
        <v>16</v>
      </c>
      <c r="D9" s="33" t="s">
        <v>212</v>
      </c>
      <c r="E9" s="34">
        <v>1</v>
      </c>
      <c r="F9" s="35" t="s">
        <v>2</v>
      </c>
      <c r="G9" s="6" t="s">
        <v>269</v>
      </c>
      <c r="H9" s="2" t="s">
        <v>149</v>
      </c>
      <c r="I9" s="2" t="str">
        <f>IF(G9="採用",IF(SUM(K9:N9)=0,"未入力","ＯＫ"),"入力不要")</f>
        <v>未入力</v>
      </c>
      <c r="J9" s="8" t="s">
        <v>277</v>
      </c>
      <c r="K9" s="36">
        <f>IF($J9="計画なし",1,IF($J9="全くなし",1,IF($J9="いいえ",1,"")))</f>
      </c>
      <c r="L9" s="37">
        <f>IF($J9="計画中",1,IF($J9="一部",1,IF($J9="事例あり",1,"")))</f>
      </c>
      <c r="M9" s="38">
        <f>IF($J9="実施中",1,IF($J9="ほぼ",1,IF($J9="不定期",1,"")))</f>
      </c>
      <c r="N9" s="39">
        <f>IF($J9="実施済",1,IF($J9="完全に",1,IF($J9="定期的",1,IF($J9="はい",1,""))))</f>
      </c>
      <c r="O9" s="84"/>
      <c r="P9" s="84"/>
      <c r="S9" s="18">
        <f>IF($G9="採用",IF($H9="施設・設備",IF($K9=1,S8+1,S8),S8),S8)</f>
        <v>0</v>
      </c>
      <c r="T9" s="18">
        <f>IF($G9="採用",IF($H9="施設・設備",IF($L9=1,T8+1,T8),T8),T8)</f>
        <v>0</v>
      </c>
      <c r="U9" s="18">
        <f>IF($G9="採用",IF($H9="施設・設備",IF($M9=1,U8+1,U8),U8),U8)</f>
        <v>0</v>
      </c>
      <c r="V9" s="18">
        <f>IF($G9="採用",IF($H9="施設・設備",IF($N9=1,V8+1,V8),V8),V8)</f>
        <v>0</v>
      </c>
      <c r="W9" s="18">
        <f>IF($G9="採用",IF($H9="備品",IF($K9=1,W8+1,W8),W8),W8)</f>
        <v>0</v>
      </c>
      <c r="X9" s="18">
        <f>IF($G9="採用",IF($H9="備品",IF($L9=1,X8+1,X8),X8),X8)</f>
        <v>0</v>
      </c>
      <c r="Y9" s="18">
        <f>IF($G9="採用",IF($H9="備品",IF($M9=1,Y8+1,Y8),Y8),Y8)</f>
        <v>0</v>
      </c>
      <c r="Z9" s="18">
        <f>IF($G9="採用",IF($H9="備品",IF($N9=1,Z8+1,Z8),Z8),Z8)</f>
        <v>0</v>
      </c>
      <c r="AA9" s="18">
        <f>IF($G9="採用",IF($H9="マニュアル",IF($K9=1,AA8+1,AA8),AA8),AA8)</f>
        <v>0</v>
      </c>
      <c r="AB9" s="18">
        <f>IF($G9="採用",IF($H9="マニュアル",IF($L9=1,AB8+1,AB8),AB8),AB8)</f>
        <v>0</v>
      </c>
      <c r="AC9" s="18">
        <f>IF($G9="採用",IF($H9="マニュアル",IF($M9=1,AC8+1,AC8),AC8),AC8)</f>
        <v>0</v>
      </c>
      <c r="AD9" s="18">
        <f>IF($G9="採用",IF($H9="マニュアル",IF($N9=1,AD8+1,AD8),AD8),AD8)</f>
        <v>0</v>
      </c>
      <c r="AE9" s="18">
        <f>IF($G9="採用",IF($H9="体制",IF($K9=1,AE8+1,AE8),AE8),AE8)</f>
        <v>0</v>
      </c>
      <c r="AF9" s="18">
        <f>IF($G9="採用",IF($H9="体制",IF($L9=1,AF8+1,AF8),AF8),AF8)</f>
        <v>0</v>
      </c>
      <c r="AG9" s="18">
        <f>IF($G9="採用",IF($H9="体制",IF($M9=1,AG8+1,AG8),AG8),AG8)</f>
        <v>0</v>
      </c>
      <c r="AH9" s="18">
        <f>IF($G9="採用",IF($H9="体制",IF($N9=1,AH8+1,AH8),AH8),AH8)</f>
        <v>0</v>
      </c>
      <c r="AI9" s="18">
        <f>IF($G9="採用",IF($H9="教育・訓練",IF($K9=1,AI8+1,AI8),AI8),AI8)</f>
        <v>0</v>
      </c>
      <c r="AJ9" s="18">
        <f>IF($G9="採用",IF($H9="教育・訓練",IF($L9=1,AJ8+1,AJ8),AJ8),AJ8)</f>
        <v>0</v>
      </c>
      <c r="AK9" s="18">
        <f>IF($G9="採用",IF($H9="教育・訓練",IF($M9=1,AK8+1,AK8),AK8),AK8)</f>
        <v>0</v>
      </c>
      <c r="AL9" s="18">
        <f>IF($G9="採用",IF($H9="教育・訓練",IF($N9=1,AL8+1,AL8),AL8),AL8)</f>
        <v>0</v>
      </c>
      <c r="AN9" s="15">
        <f>IF(G9="採用",IF(H9="施設・設備",1,IF(H9="備品",2,IF(H9="マニュアル",3,IF(H9="体制",4,IF(H9="教育・訓練",5,0))))),"9")</f>
        <v>5</v>
      </c>
    </row>
    <row r="10" spans="1:40" ht="42" customHeight="1">
      <c r="A10" s="40"/>
      <c r="B10" s="41"/>
      <c r="C10" s="133"/>
      <c r="D10" s="33" t="s">
        <v>213</v>
      </c>
      <c r="E10" s="34">
        <f aca="true" t="shared" si="0" ref="E10:E18">E9+1</f>
        <v>2</v>
      </c>
      <c r="F10" s="35" t="s">
        <v>110</v>
      </c>
      <c r="G10" s="6" t="s">
        <v>269</v>
      </c>
      <c r="H10" s="2" t="s">
        <v>149</v>
      </c>
      <c r="I10" s="2" t="str">
        <f aca="true" t="shared" si="1" ref="I10:I73">IF(G10="採用",IF(SUM(K10:N10)=0,"未入力","ＯＫ"),"入力不要")</f>
        <v>未入力</v>
      </c>
      <c r="J10" s="8" t="s">
        <v>277</v>
      </c>
      <c r="K10" s="42">
        <f aca="true" t="shared" si="2" ref="K10:K73">IF($J10="計画なし",1,IF($J10="全くなし",1,IF($J10="いいえ",1,"")))</f>
      </c>
      <c r="L10" s="43">
        <f aca="true" t="shared" si="3" ref="L10:L73">IF($J10="計画中",1,IF($J10="一部",1,IF($J10="事例あり",1,"")))</f>
      </c>
      <c r="M10" s="44">
        <f aca="true" t="shared" si="4" ref="M10:M73">IF($J10="実施中",1,IF($J10="ほぼ",1,IF($J10="不定期",1,"")))</f>
      </c>
      <c r="N10" s="45">
        <f aca="true" t="shared" si="5" ref="N10:N73">IF($J10="実施済",1,IF($J10="完全に",1,IF($J10="定期的",1,IF($J10="はい",1,""))))</f>
      </c>
      <c r="O10" s="84"/>
      <c r="P10" s="84"/>
      <c r="S10" s="18">
        <f>IF($G10="採用",IF($H10="施設・設備",IF($K10=1,S9+1,S9),S9),S9)</f>
        <v>0</v>
      </c>
      <c r="T10" s="18">
        <f>IF($G10="採用",IF($H10="施設・設備",IF($L10=1,T9+1,T9),T9),T9)</f>
        <v>0</v>
      </c>
      <c r="U10" s="18">
        <f>IF($G10="採用",IF($H10="施設・設備",IF($M10=1,U9+1,U9),U9),U9)</f>
        <v>0</v>
      </c>
      <c r="V10" s="18">
        <f>IF($G10="採用",IF($H10="施設・設備",IF($N10=1,V9+1,V9),V9),V9)</f>
        <v>0</v>
      </c>
      <c r="W10" s="18">
        <f>IF($G10="採用",IF($H10="備品",IF($K10=1,W9+1,W9),W9),W9)</f>
        <v>0</v>
      </c>
      <c r="X10" s="18">
        <f>IF($G10="採用",IF($H10="備品",IF($L10=1,X9+1,X9),X9),X9)</f>
        <v>0</v>
      </c>
      <c r="Y10" s="18">
        <f>IF($G10="採用",IF($H10="備品",IF($M10=1,Y9+1,Y9),Y9),Y9)</f>
        <v>0</v>
      </c>
      <c r="Z10" s="18">
        <f>IF($G10="採用",IF($H10="備品",IF($N10=1,Z9+1,Z9),Z9),Z9)</f>
        <v>0</v>
      </c>
      <c r="AA10" s="18">
        <f>IF($G10="採用",IF($H10="マニュアル",IF($K10=1,AA9+1,AA9),AA9),AA9)</f>
        <v>0</v>
      </c>
      <c r="AB10" s="18">
        <f>IF($G10="採用",IF($H10="マニュアル",IF($L10=1,AB9+1,AB9),AB9),AB9)</f>
        <v>0</v>
      </c>
      <c r="AC10" s="18">
        <f>IF($G10="採用",IF($H10="マニュアル",IF($M10=1,AC9+1,AC9),AC9),AC9)</f>
        <v>0</v>
      </c>
      <c r="AD10" s="18">
        <f>IF($G10="採用",IF($H10="マニュアル",IF($N10=1,AD9+1,AD9),AD9),AD9)</f>
        <v>0</v>
      </c>
      <c r="AE10" s="18">
        <f>IF($G10="採用",IF($H10="体制",IF($K10=1,AE9+1,AE9),AE9),AE9)</f>
        <v>0</v>
      </c>
      <c r="AF10" s="18">
        <f>IF($G10="採用",IF($H10="体制",IF($L10=1,AF9+1,AF9),AF9),AF9)</f>
        <v>0</v>
      </c>
      <c r="AG10" s="18">
        <f>IF($G10="採用",IF($H10="体制",IF($M10=1,AG9+1,AG9),AG9),AG9)</f>
        <v>0</v>
      </c>
      <c r="AH10" s="18">
        <f>IF($G10="採用",IF($H10="体制",IF($N10=1,AH9+1,AH9),AH9),AH9)</f>
        <v>0</v>
      </c>
      <c r="AI10" s="18">
        <f>IF($G10="採用",IF($H10="教育・訓練",IF($K10=1,AI9+1,AI9),AI9),AI9)</f>
        <v>0</v>
      </c>
      <c r="AJ10" s="18">
        <f>IF($G10="採用",IF($H10="教育・訓練",IF($L10=1,AJ9+1,AJ9),AJ9),AJ9)</f>
        <v>0</v>
      </c>
      <c r="AK10" s="18">
        <f>IF($G10="採用",IF($H10="教育・訓練",IF($M10=1,AK9+1,AK9),AK9),AK9)</f>
        <v>0</v>
      </c>
      <c r="AL10" s="18">
        <f>IF($G10="採用",IF($H10="教育・訓練",IF($N10=1,AL9+1,AL9),AL9),AL9)</f>
        <v>0</v>
      </c>
      <c r="AN10" s="15">
        <f aca="true" t="shared" si="6" ref="AN10:AN73">IF(G10="採用",IF(H10="施設・設備",1,IF(H10="備品",2,IF(H10="マニュアル",3,IF(H10="体制",4,IF(H10="教育・訓練",5,0))))),"9")</f>
        <v>5</v>
      </c>
    </row>
    <row r="11" spans="1:40" ht="36" customHeight="1">
      <c r="A11" s="46"/>
      <c r="B11" s="47"/>
      <c r="C11" s="133"/>
      <c r="D11" s="33" t="s">
        <v>94</v>
      </c>
      <c r="E11" s="34">
        <f t="shared" si="0"/>
        <v>3</v>
      </c>
      <c r="F11" s="35" t="s">
        <v>109</v>
      </c>
      <c r="G11" s="6" t="s">
        <v>269</v>
      </c>
      <c r="H11" s="2" t="s">
        <v>149</v>
      </c>
      <c r="I11" s="2" t="str">
        <f t="shared" si="1"/>
        <v>未入力</v>
      </c>
      <c r="J11" s="8" t="s">
        <v>277</v>
      </c>
      <c r="K11" s="42">
        <f t="shared" si="2"/>
      </c>
      <c r="L11" s="43">
        <f t="shared" si="3"/>
      </c>
      <c r="M11" s="44">
        <f t="shared" si="4"/>
      </c>
      <c r="N11" s="45">
        <f t="shared" si="5"/>
      </c>
      <c r="O11" s="84"/>
      <c r="P11" s="84"/>
      <c r="S11" s="18">
        <f aca="true" t="shared" si="7" ref="S11:S16">IF($G11="採用",IF($H11="施設・設備",IF($K11=1,S10+1,S10),S10),S10)</f>
        <v>0</v>
      </c>
      <c r="T11" s="18">
        <f aca="true" t="shared" si="8" ref="T11:T16">IF($G11="採用",IF($H11="施設・設備",IF($L11=1,T10+1,T10),T10),T10)</f>
        <v>0</v>
      </c>
      <c r="U11" s="18">
        <f aca="true" t="shared" si="9" ref="U11:U16">IF($G11="採用",IF($H11="施設・設備",IF($M11=1,U10+1,U10),U10),U10)</f>
        <v>0</v>
      </c>
      <c r="V11" s="18">
        <f aca="true" t="shared" si="10" ref="V11:V16">IF($G11="採用",IF($H11="施設・設備",IF($N11=1,V10+1,V10),V10),V10)</f>
        <v>0</v>
      </c>
      <c r="W11" s="18">
        <f aca="true" t="shared" si="11" ref="W11:W16">IF($G11="採用",IF($H11="備品",IF($K11=1,W10+1,W10),W10),W10)</f>
        <v>0</v>
      </c>
      <c r="X11" s="18">
        <f aca="true" t="shared" si="12" ref="X11:X16">IF($G11="採用",IF($H11="備品",IF($L11=1,X10+1,X10),X10),X10)</f>
        <v>0</v>
      </c>
      <c r="Y11" s="18">
        <f aca="true" t="shared" si="13" ref="Y11:Y16">IF($G11="採用",IF($H11="備品",IF($M11=1,Y10+1,Y10),Y10),Y10)</f>
        <v>0</v>
      </c>
      <c r="Z11" s="18">
        <f aca="true" t="shared" si="14" ref="Z11:Z16">IF($G11="採用",IF($H11="備品",IF($N11=1,Z10+1,Z10),Z10),Z10)</f>
        <v>0</v>
      </c>
      <c r="AA11" s="18">
        <f aca="true" t="shared" si="15" ref="AA11:AA16">IF($G11="採用",IF($H11="マニュアル",IF($K11=1,AA10+1,AA10),AA10),AA10)</f>
        <v>0</v>
      </c>
      <c r="AB11" s="18">
        <f aca="true" t="shared" si="16" ref="AB11:AB16">IF($G11="採用",IF($H11="マニュアル",IF($L11=1,AB10+1,AB10),AB10),AB10)</f>
        <v>0</v>
      </c>
      <c r="AC11" s="18">
        <f aca="true" t="shared" si="17" ref="AC11:AC16">IF($G11="採用",IF($H11="マニュアル",IF($M11=1,AC10+1,AC10),AC10),AC10)</f>
        <v>0</v>
      </c>
      <c r="AD11" s="18">
        <f aca="true" t="shared" si="18" ref="AD11:AD16">IF($G11="採用",IF($H11="マニュアル",IF($N11=1,AD10+1,AD10),AD10),AD10)</f>
        <v>0</v>
      </c>
      <c r="AE11" s="18">
        <f aca="true" t="shared" si="19" ref="AE11:AE16">IF($G11="採用",IF($H11="体制",IF($K11=1,AE10+1,AE10),AE10),AE10)</f>
        <v>0</v>
      </c>
      <c r="AF11" s="18">
        <f aca="true" t="shared" si="20" ref="AF11:AF16">IF($G11="採用",IF($H11="体制",IF($L11=1,AF10+1,AF10),AF10),AF10)</f>
        <v>0</v>
      </c>
      <c r="AG11" s="18">
        <f aca="true" t="shared" si="21" ref="AG11:AG16">IF($G11="採用",IF($H11="体制",IF($M11=1,AG10+1,AG10),AG10),AG10)</f>
        <v>0</v>
      </c>
      <c r="AH11" s="18">
        <f aca="true" t="shared" si="22" ref="AH11:AH16">IF($G11="採用",IF($H11="体制",IF($N11=1,AH10+1,AH10),AH10),AH10)</f>
        <v>0</v>
      </c>
      <c r="AI11" s="18">
        <f aca="true" t="shared" si="23" ref="AI11:AI16">IF($G11="採用",IF($H11="教育・訓練",IF($K11=1,AI10+1,AI10),AI10),AI10)</f>
        <v>0</v>
      </c>
      <c r="AJ11" s="18">
        <f aca="true" t="shared" si="24" ref="AJ11:AJ16">IF($G11="採用",IF($H11="教育・訓練",IF($L11=1,AJ10+1,AJ10),AJ10),AJ10)</f>
        <v>0</v>
      </c>
      <c r="AK11" s="18">
        <f aca="true" t="shared" si="25" ref="AK11:AK16">IF($G11="採用",IF($H11="教育・訓練",IF($M11=1,AK10+1,AK10),AK10),AK10)</f>
        <v>0</v>
      </c>
      <c r="AL11" s="18">
        <f aca="true" t="shared" si="26" ref="AL11:AL16">IF($G11="採用",IF($H11="教育・訓練",IF($N11=1,AL10+1,AL10),AL10),AL10)</f>
        <v>0</v>
      </c>
      <c r="AN11" s="15">
        <f t="shared" si="6"/>
        <v>5</v>
      </c>
    </row>
    <row r="12" spans="1:40" ht="42" customHeight="1">
      <c r="A12" s="46"/>
      <c r="B12" s="47"/>
      <c r="C12" s="133"/>
      <c r="D12" s="33" t="s">
        <v>94</v>
      </c>
      <c r="E12" s="34">
        <f t="shared" si="0"/>
        <v>4</v>
      </c>
      <c r="F12" s="35" t="s">
        <v>111</v>
      </c>
      <c r="G12" s="6" t="s">
        <v>269</v>
      </c>
      <c r="H12" s="2" t="s">
        <v>149</v>
      </c>
      <c r="I12" s="2" t="str">
        <f t="shared" si="1"/>
        <v>未入力</v>
      </c>
      <c r="J12" s="8" t="s">
        <v>277</v>
      </c>
      <c r="K12" s="42">
        <f t="shared" si="2"/>
      </c>
      <c r="L12" s="43">
        <f t="shared" si="3"/>
      </c>
      <c r="M12" s="44">
        <f t="shared" si="4"/>
      </c>
      <c r="N12" s="45">
        <f t="shared" si="5"/>
      </c>
      <c r="O12" s="84"/>
      <c r="P12" s="84"/>
      <c r="S12" s="18">
        <f t="shared" si="7"/>
        <v>0</v>
      </c>
      <c r="T12" s="18">
        <f t="shared" si="8"/>
        <v>0</v>
      </c>
      <c r="U12" s="18">
        <f t="shared" si="9"/>
        <v>0</v>
      </c>
      <c r="V12" s="18">
        <f t="shared" si="10"/>
        <v>0</v>
      </c>
      <c r="W12" s="18">
        <f t="shared" si="11"/>
        <v>0</v>
      </c>
      <c r="X12" s="18">
        <f t="shared" si="12"/>
        <v>0</v>
      </c>
      <c r="Y12" s="18">
        <f t="shared" si="13"/>
        <v>0</v>
      </c>
      <c r="Z12" s="18">
        <f t="shared" si="14"/>
        <v>0</v>
      </c>
      <c r="AA12" s="18">
        <f t="shared" si="15"/>
        <v>0</v>
      </c>
      <c r="AB12" s="18">
        <f t="shared" si="16"/>
        <v>0</v>
      </c>
      <c r="AC12" s="18">
        <f t="shared" si="17"/>
        <v>0</v>
      </c>
      <c r="AD12" s="18">
        <f t="shared" si="18"/>
        <v>0</v>
      </c>
      <c r="AE12" s="18">
        <f t="shared" si="19"/>
        <v>0</v>
      </c>
      <c r="AF12" s="18">
        <f t="shared" si="20"/>
        <v>0</v>
      </c>
      <c r="AG12" s="18">
        <f t="shared" si="21"/>
        <v>0</v>
      </c>
      <c r="AH12" s="18">
        <f t="shared" si="22"/>
        <v>0</v>
      </c>
      <c r="AI12" s="18">
        <f t="shared" si="23"/>
        <v>0</v>
      </c>
      <c r="AJ12" s="18">
        <f t="shared" si="24"/>
        <v>0</v>
      </c>
      <c r="AK12" s="18">
        <f t="shared" si="25"/>
        <v>0</v>
      </c>
      <c r="AL12" s="18">
        <f t="shared" si="26"/>
        <v>0</v>
      </c>
      <c r="AN12" s="15">
        <f t="shared" si="6"/>
        <v>5</v>
      </c>
    </row>
    <row r="13" spans="1:40" ht="36" customHeight="1">
      <c r="A13" s="46"/>
      <c r="B13" s="47"/>
      <c r="C13" s="133"/>
      <c r="D13" s="33" t="s">
        <v>94</v>
      </c>
      <c r="E13" s="34">
        <f t="shared" si="0"/>
        <v>5</v>
      </c>
      <c r="F13" s="35" t="s">
        <v>112</v>
      </c>
      <c r="G13" s="6" t="s">
        <v>269</v>
      </c>
      <c r="H13" s="2" t="s">
        <v>149</v>
      </c>
      <c r="I13" s="2" t="str">
        <f t="shared" si="1"/>
        <v>未入力</v>
      </c>
      <c r="J13" s="8" t="s">
        <v>277</v>
      </c>
      <c r="K13" s="42">
        <f t="shared" si="2"/>
      </c>
      <c r="L13" s="43">
        <f t="shared" si="3"/>
      </c>
      <c r="M13" s="44">
        <f t="shared" si="4"/>
      </c>
      <c r="N13" s="45">
        <f t="shared" si="5"/>
      </c>
      <c r="O13" s="84"/>
      <c r="P13" s="84"/>
      <c r="S13" s="18">
        <f t="shared" si="7"/>
        <v>0</v>
      </c>
      <c r="T13" s="18">
        <f t="shared" si="8"/>
        <v>0</v>
      </c>
      <c r="U13" s="18">
        <f t="shared" si="9"/>
        <v>0</v>
      </c>
      <c r="V13" s="18">
        <f t="shared" si="10"/>
        <v>0</v>
      </c>
      <c r="W13" s="18">
        <f t="shared" si="11"/>
        <v>0</v>
      </c>
      <c r="X13" s="18">
        <f t="shared" si="12"/>
        <v>0</v>
      </c>
      <c r="Y13" s="18">
        <f t="shared" si="13"/>
        <v>0</v>
      </c>
      <c r="Z13" s="18">
        <f t="shared" si="14"/>
        <v>0</v>
      </c>
      <c r="AA13" s="18">
        <f t="shared" si="15"/>
        <v>0</v>
      </c>
      <c r="AB13" s="18">
        <f t="shared" si="16"/>
        <v>0</v>
      </c>
      <c r="AC13" s="18">
        <f t="shared" si="17"/>
        <v>0</v>
      </c>
      <c r="AD13" s="18">
        <f t="shared" si="18"/>
        <v>0</v>
      </c>
      <c r="AE13" s="18">
        <f t="shared" si="19"/>
        <v>0</v>
      </c>
      <c r="AF13" s="18">
        <f t="shared" si="20"/>
        <v>0</v>
      </c>
      <c r="AG13" s="18">
        <f t="shared" si="21"/>
        <v>0</v>
      </c>
      <c r="AH13" s="18">
        <f t="shared" si="22"/>
        <v>0</v>
      </c>
      <c r="AI13" s="18">
        <f t="shared" si="23"/>
        <v>0</v>
      </c>
      <c r="AJ13" s="18">
        <f t="shared" si="24"/>
        <v>0</v>
      </c>
      <c r="AK13" s="18">
        <f t="shared" si="25"/>
        <v>0</v>
      </c>
      <c r="AL13" s="18">
        <f t="shared" si="26"/>
        <v>0</v>
      </c>
      <c r="AN13" s="15">
        <f t="shared" si="6"/>
        <v>5</v>
      </c>
    </row>
    <row r="14" spans="1:40" ht="36" customHeight="1">
      <c r="A14" s="46"/>
      <c r="B14" s="47"/>
      <c r="C14" s="133"/>
      <c r="D14" s="33" t="s">
        <v>94</v>
      </c>
      <c r="E14" s="34">
        <f t="shared" si="0"/>
        <v>6</v>
      </c>
      <c r="F14" s="35" t="s">
        <v>1</v>
      </c>
      <c r="G14" s="6" t="s">
        <v>269</v>
      </c>
      <c r="H14" s="2" t="s">
        <v>149</v>
      </c>
      <c r="I14" s="2" t="str">
        <f t="shared" si="1"/>
        <v>未入力</v>
      </c>
      <c r="J14" s="8" t="s">
        <v>277</v>
      </c>
      <c r="K14" s="42">
        <f t="shared" si="2"/>
      </c>
      <c r="L14" s="43">
        <f t="shared" si="3"/>
      </c>
      <c r="M14" s="44">
        <f t="shared" si="4"/>
      </c>
      <c r="N14" s="45">
        <f t="shared" si="5"/>
      </c>
      <c r="O14" s="84"/>
      <c r="P14" s="84"/>
      <c r="S14" s="18">
        <f t="shared" si="7"/>
        <v>0</v>
      </c>
      <c r="T14" s="18">
        <f t="shared" si="8"/>
        <v>0</v>
      </c>
      <c r="U14" s="18">
        <f t="shared" si="9"/>
        <v>0</v>
      </c>
      <c r="V14" s="18">
        <f t="shared" si="10"/>
        <v>0</v>
      </c>
      <c r="W14" s="18">
        <f t="shared" si="11"/>
        <v>0</v>
      </c>
      <c r="X14" s="18">
        <f t="shared" si="12"/>
        <v>0</v>
      </c>
      <c r="Y14" s="18">
        <f t="shared" si="13"/>
        <v>0</v>
      </c>
      <c r="Z14" s="18">
        <f t="shared" si="14"/>
        <v>0</v>
      </c>
      <c r="AA14" s="18">
        <f t="shared" si="15"/>
        <v>0</v>
      </c>
      <c r="AB14" s="18">
        <f t="shared" si="16"/>
        <v>0</v>
      </c>
      <c r="AC14" s="18">
        <f t="shared" si="17"/>
        <v>0</v>
      </c>
      <c r="AD14" s="18">
        <f t="shared" si="18"/>
        <v>0</v>
      </c>
      <c r="AE14" s="18">
        <f t="shared" si="19"/>
        <v>0</v>
      </c>
      <c r="AF14" s="18">
        <f t="shared" si="20"/>
        <v>0</v>
      </c>
      <c r="AG14" s="18">
        <f t="shared" si="21"/>
        <v>0</v>
      </c>
      <c r="AH14" s="18">
        <f t="shared" si="22"/>
        <v>0</v>
      </c>
      <c r="AI14" s="18">
        <f t="shared" si="23"/>
        <v>0</v>
      </c>
      <c r="AJ14" s="18">
        <f t="shared" si="24"/>
        <v>0</v>
      </c>
      <c r="AK14" s="18">
        <f t="shared" si="25"/>
        <v>0</v>
      </c>
      <c r="AL14" s="18">
        <f t="shared" si="26"/>
        <v>0</v>
      </c>
      <c r="AN14" s="15">
        <f t="shared" si="6"/>
        <v>5</v>
      </c>
    </row>
    <row r="15" spans="1:40" ht="36" customHeight="1">
      <c r="A15" s="46"/>
      <c r="B15" s="47"/>
      <c r="C15" s="48" t="s">
        <v>17</v>
      </c>
      <c r="D15" s="33" t="s">
        <v>94</v>
      </c>
      <c r="E15" s="34">
        <f t="shared" si="0"/>
        <v>7</v>
      </c>
      <c r="F15" s="35" t="s">
        <v>0</v>
      </c>
      <c r="G15" s="6" t="s">
        <v>269</v>
      </c>
      <c r="H15" s="2" t="s">
        <v>149</v>
      </c>
      <c r="I15" s="2" t="str">
        <f t="shared" si="1"/>
        <v>未入力</v>
      </c>
      <c r="J15" s="8" t="s">
        <v>277</v>
      </c>
      <c r="K15" s="42">
        <f t="shared" si="2"/>
      </c>
      <c r="L15" s="43">
        <f t="shared" si="3"/>
      </c>
      <c r="M15" s="44">
        <f t="shared" si="4"/>
      </c>
      <c r="N15" s="45">
        <f t="shared" si="5"/>
      </c>
      <c r="O15" s="84"/>
      <c r="P15" s="84"/>
      <c r="S15" s="18">
        <f t="shared" si="7"/>
        <v>0</v>
      </c>
      <c r="T15" s="18">
        <f t="shared" si="8"/>
        <v>0</v>
      </c>
      <c r="U15" s="18">
        <f t="shared" si="9"/>
        <v>0</v>
      </c>
      <c r="V15" s="18">
        <f t="shared" si="10"/>
        <v>0</v>
      </c>
      <c r="W15" s="18">
        <f t="shared" si="11"/>
        <v>0</v>
      </c>
      <c r="X15" s="18">
        <f t="shared" si="12"/>
        <v>0</v>
      </c>
      <c r="Y15" s="18">
        <f t="shared" si="13"/>
        <v>0</v>
      </c>
      <c r="Z15" s="18">
        <f t="shared" si="14"/>
        <v>0</v>
      </c>
      <c r="AA15" s="18">
        <f t="shared" si="15"/>
        <v>0</v>
      </c>
      <c r="AB15" s="18">
        <f t="shared" si="16"/>
        <v>0</v>
      </c>
      <c r="AC15" s="18">
        <f t="shared" si="17"/>
        <v>0</v>
      </c>
      <c r="AD15" s="18">
        <f t="shared" si="18"/>
        <v>0</v>
      </c>
      <c r="AE15" s="18">
        <f t="shared" si="19"/>
        <v>0</v>
      </c>
      <c r="AF15" s="18">
        <f t="shared" si="20"/>
        <v>0</v>
      </c>
      <c r="AG15" s="18">
        <f t="shared" si="21"/>
        <v>0</v>
      </c>
      <c r="AH15" s="18">
        <f t="shared" si="22"/>
        <v>0</v>
      </c>
      <c r="AI15" s="18">
        <f t="shared" si="23"/>
        <v>0</v>
      </c>
      <c r="AJ15" s="18">
        <f t="shared" si="24"/>
        <v>0</v>
      </c>
      <c r="AK15" s="18">
        <f t="shared" si="25"/>
        <v>0</v>
      </c>
      <c r="AL15" s="18">
        <f t="shared" si="26"/>
        <v>0</v>
      </c>
      <c r="AN15" s="15">
        <f t="shared" si="6"/>
        <v>5</v>
      </c>
    </row>
    <row r="16" spans="1:40" ht="60" customHeight="1">
      <c r="A16" s="46"/>
      <c r="B16" s="47"/>
      <c r="C16" s="32" t="s">
        <v>19</v>
      </c>
      <c r="D16" s="33" t="s">
        <v>94</v>
      </c>
      <c r="E16" s="34">
        <f t="shared" si="0"/>
        <v>8</v>
      </c>
      <c r="F16" s="35" t="s">
        <v>3</v>
      </c>
      <c r="G16" s="6" t="s">
        <v>269</v>
      </c>
      <c r="H16" s="2" t="s">
        <v>18</v>
      </c>
      <c r="I16" s="2" t="str">
        <f t="shared" si="1"/>
        <v>未入力</v>
      </c>
      <c r="J16" s="6" t="s">
        <v>277</v>
      </c>
      <c r="K16" s="42">
        <f t="shared" si="2"/>
      </c>
      <c r="L16" s="49">
        <f t="shared" si="3"/>
      </c>
      <c r="M16" s="50">
        <f t="shared" si="4"/>
      </c>
      <c r="N16" s="45">
        <f t="shared" si="5"/>
      </c>
      <c r="O16" s="84"/>
      <c r="P16" s="84"/>
      <c r="S16" s="18">
        <f t="shared" si="7"/>
        <v>0</v>
      </c>
      <c r="T16" s="18">
        <f t="shared" si="8"/>
        <v>0</v>
      </c>
      <c r="U16" s="18">
        <f t="shared" si="9"/>
        <v>0</v>
      </c>
      <c r="V16" s="18">
        <f t="shared" si="10"/>
        <v>0</v>
      </c>
      <c r="W16" s="18">
        <f t="shared" si="11"/>
        <v>0</v>
      </c>
      <c r="X16" s="18">
        <f t="shared" si="12"/>
        <v>0</v>
      </c>
      <c r="Y16" s="18">
        <f t="shared" si="13"/>
        <v>0</v>
      </c>
      <c r="Z16" s="18">
        <f t="shared" si="14"/>
        <v>0</v>
      </c>
      <c r="AA16" s="18">
        <f t="shared" si="15"/>
        <v>0</v>
      </c>
      <c r="AB16" s="18">
        <f t="shared" si="16"/>
        <v>0</v>
      </c>
      <c r="AC16" s="18">
        <f t="shared" si="17"/>
        <v>0</v>
      </c>
      <c r="AD16" s="18">
        <f t="shared" si="18"/>
        <v>0</v>
      </c>
      <c r="AE16" s="18">
        <f t="shared" si="19"/>
        <v>0</v>
      </c>
      <c r="AF16" s="18">
        <f t="shared" si="20"/>
        <v>0</v>
      </c>
      <c r="AG16" s="18">
        <f t="shared" si="21"/>
        <v>0</v>
      </c>
      <c r="AH16" s="18">
        <f t="shared" si="22"/>
        <v>0</v>
      </c>
      <c r="AI16" s="18">
        <f t="shared" si="23"/>
        <v>0</v>
      </c>
      <c r="AJ16" s="18">
        <f t="shared" si="24"/>
        <v>0</v>
      </c>
      <c r="AK16" s="18">
        <f t="shared" si="25"/>
        <v>0</v>
      </c>
      <c r="AL16" s="18">
        <f t="shared" si="26"/>
        <v>0</v>
      </c>
      <c r="AN16" s="15">
        <f t="shared" si="6"/>
        <v>4</v>
      </c>
    </row>
    <row r="17" spans="1:40" ht="42" customHeight="1">
      <c r="A17" s="46"/>
      <c r="B17" s="47"/>
      <c r="C17" s="32" t="s">
        <v>20</v>
      </c>
      <c r="D17" s="33" t="s">
        <v>94</v>
      </c>
      <c r="E17" s="34">
        <f t="shared" si="0"/>
        <v>9</v>
      </c>
      <c r="F17" s="35" t="s">
        <v>113</v>
      </c>
      <c r="G17" s="6" t="s">
        <v>269</v>
      </c>
      <c r="H17" s="2" t="s">
        <v>18</v>
      </c>
      <c r="I17" s="2" t="str">
        <f t="shared" si="1"/>
        <v>未入力</v>
      </c>
      <c r="J17" s="8" t="s">
        <v>277</v>
      </c>
      <c r="K17" s="42">
        <f t="shared" si="2"/>
      </c>
      <c r="L17" s="51">
        <f t="shared" si="3"/>
      </c>
      <c r="M17" s="52">
        <f t="shared" si="4"/>
      </c>
      <c r="N17" s="45">
        <f t="shared" si="5"/>
      </c>
      <c r="O17" s="84"/>
      <c r="P17" s="84"/>
      <c r="S17" s="18">
        <f aca="true" t="shared" si="27" ref="S17:S51">IF($G17="採用",IF($H17="施設・設備",IF($K17=1,S16+1,S16),S16),S16)</f>
        <v>0</v>
      </c>
      <c r="T17" s="18">
        <f aca="true" t="shared" si="28" ref="T17:T51">IF($G17="採用",IF($H17="施設・設備",IF($L17=1,T16+1,T16),T16),T16)</f>
        <v>0</v>
      </c>
      <c r="U17" s="18">
        <f aca="true" t="shared" si="29" ref="U17:U51">IF($G17="採用",IF($H17="施設・設備",IF($M17=1,U16+1,U16),U16),U16)</f>
        <v>0</v>
      </c>
      <c r="V17" s="18">
        <f aca="true" t="shared" si="30" ref="V17:V51">IF($G17="採用",IF($H17="施設・設備",IF($N17=1,V16+1,V16),V16),V16)</f>
        <v>0</v>
      </c>
      <c r="W17" s="18">
        <f aca="true" t="shared" si="31" ref="W17:W51">IF($G17="採用",IF($H17="備品",IF($K17=1,W16+1,W16),W16),W16)</f>
        <v>0</v>
      </c>
      <c r="X17" s="18">
        <f aca="true" t="shared" si="32" ref="X17:X51">IF($G17="採用",IF($H17="備品",IF($L17=1,X16+1,X16),X16),X16)</f>
        <v>0</v>
      </c>
      <c r="Y17" s="18">
        <f aca="true" t="shared" si="33" ref="Y17:Y51">IF($G17="採用",IF($H17="備品",IF($M17=1,Y16+1,Y16),Y16),Y16)</f>
        <v>0</v>
      </c>
      <c r="Z17" s="18">
        <f aca="true" t="shared" si="34" ref="Z17:Z51">IF($G17="採用",IF($H17="備品",IF($N17=1,Z16+1,Z16),Z16),Z16)</f>
        <v>0</v>
      </c>
      <c r="AA17" s="18">
        <f aca="true" t="shared" si="35" ref="AA17:AA51">IF($G17="採用",IF($H17="マニュアル",IF($K17=1,AA16+1,AA16),AA16),AA16)</f>
        <v>0</v>
      </c>
      <c r="AB17" s="18">
        <f aca="true" t="shared" si="36" ref="AB17:AB51">IF($G17="採用",IF($H17="マニュアル",IF($L17=1,AB16+1,AB16),AB16),AB16)</f>
        <v>0</v>
      </c>
      <c r="AC17" s="18">
        <f aca="true" t="shared" si="37" ref="AC17:AC51">IF($G17="採用",IF($H17="マニュアル",IF($M17=1,AC16+1,AC16),AC16),AC16)</f>
        <v>0</v>
      </c>
      <c r="AD17" s="18">
        <f aca="true" t="shared" si="38" ref="AD17:AD51">IF($G17="採用",IF($H17="マニュアル",IF($N17=1,AD16+1,AD16),AD16),AD16)</f>
        <v>0</v>
      </c>
      <c r="AE17" s="18">
        <f aca="true" t="shared" si="39" ref="AE17:AE51">IF($G17="採用",IF($H17="体制",IF($K17=1,AE16+1,AE16),AE16),AE16)</f>
        <v>0</v>
      </c>
      <c r="AF17" s="18">
        <f aca="true" t="shared" si="40" ref="AF17:AF51">IF($G17="採用",IF($H17="体制",IF($L17=1,AF16+1,AF16),AF16),AF16)</f>
        <v>0</v>
      </c>
      <c r="AG17" s="18">
        <f aca="true" t="shared" si="41" ref="AG17:AG51">IF($G17="採用",IF($H17="体制",IF($M17=1,AG16+1,AG16),AG16),AG16)</f>
        <v>0</v>
      </c>
      <c r="AH17" s="18">
        <f aca="true" t="shared" si="42" ref="AH17:AH51">IF($G17="採用",IF($H17="体制",IF($N17=1,AH16+1,AH16),AH16),AH16)</f>
        <v>0</v>
      </c>
      <c r="AI17" s="18">
        <f aca="true" t="shared" si="43" ref="AI17:AI51">IF($G17="採用",IF($H17="教育・訓練",IF($K17=1,AI16+1,AI16),AI16),AI16)</f>
        <v>0</v>
      </c>
      <c r="AJ17" s="18">
        <f aca="true" t="shared" si="44" ref="AJ17:AJ51">IF($G17="採用",IF($H17="教育・訓練",IF($L17=1,AJ16+1,AJ16),AJ16),AJ16)</f>
        <v>0</v>
      </c>
      <c r="AK17" s="18">
        <f aca="true" t="shared" si="45" ref="AK17:AK51">IF($G17="採用",IF($H17="教育・訓練",IF($M17=1,AK16+1,AK16),AK16),AK16)</f>
        <v>0</v>
      </c>
      <c r="AL17" s="18">
        <f aca="true" t="shared" si="46" ref="AL17:AL51">IF($G17="採用",IF($H17="教育・訓練",IF($N17=1,AL16+1,AL16),AL16),AL16)</f>
        <v>0</v>
      </c>
      <c r="AN17" s="15">
        <f t="shared" si="6"/>
        <v>4</v>
      </c>
    </row>
    <row r="18" spans="1:40" ht="50.25" customHeight="1">
      <c r="A18" s="46"/>
      <c r="B18" s="47"/>
      <c r="C18" s="32" t="s">
        <v>21</v>
      </c>
      <c r="D18" s="131" t="s">
        <v>94</v>
      </c>
      <c r="E18" s="128">
        <f t="shared" si="0"/>
        <v>10</v>
      </c>
      <c r="F18" s="142" t="s">
        <v>4</v>
      </c>
      <c r="G18" s="140" t="s">
        <v>269</v>
      </c>
      <c r="H18" s="144" t="s">
        <v>18</v>
      </c>
      <c r="I18" s="138" t="str">
        <f t="shared" si="1"/>
        <v>未入力</v>
      </c>
      <c r="J18" s="140" t="s">
        <v>277</v>
      </c>
      <c r="K18" s="109">
        <f t="shared" si="2"/>
      </c>
      <c r="L18" s="111">
        <f t="shared" si="3"/>
      </c>
      <c r="M18" s="113">
        <f t="shared" si="4"/>
      </c>
      <c r="N18" s="115">
        <f t="shared" si="5"/>
      </c>
      <c r="O18" s="137"/>
      <c r="P18" s="137"/>
      <c r="S18" s="107">
        <f t="shared" si="27"/>
        <v>0</v>
      </c>
      <c r="T18" s="107">
        <f t="shared" si="28"/>
        <v>0</v>
      </c>
      <c r="U18" s="107">
        <f t="shared" si="29"/>
        <v>0</v>
      </c>
      <c r="V18" s="107">
        <f t="shared" si="30"/>
        <v>0</v>
      </c>
      <c r="W18" s="107">
        <f t="shared" si="31"/>
        <v>0</v>
      </c>
      <c r="X18" s="107">
        <f t="shared" si="32"/>
        <v>0</v>
      </c>
      <c r="Y18" s="107">
        <f t="shared" si="33"/>
        <v>0</v>
      </c>
      <c r="Z18" s="107">
        <f t="shared" si="34"/>
        <v>0</v>
      </c>
      <c r="AA18" s="107">
        <f t="shared" si="35"/>
        <v>0</v>
      </c>
      <c r="AB18" s="107">
        <f t="shared" si="36"/>
        <v>0</v>
      </c>
      <c r="AC18" s="107">
        <f t="shared" si="37"/>
        <v>0</v>
      </c>
      <c r="AD18" s="107">
        <f t="shared" si="38"/>
        <v>0</v>
      </c>
      <c r="AE18" s="107">
        <f t="shared" si="39"/>
        <v>0</v>
      </c>
      <c r="AF18" s="107">
        <f t="shared" si="40"/>
        <v>0</v>
      </c>
      <c r="AG18" s="107">
        <f t="shared" si="41"/>
        <v>0</v>
      </c>
      <c r="AH18" s="107">
        <f t="shared" si="42"/>
        <v>0</v>
      </c>
      <c r="AI18" s="107">
        <f t="shared" si="43"/>
        <v>0</v>
      </c>
      <c r="AJ18" s="107">
        <f t="shared" si="44"/>
        <v>0</v>
      </c>
      <c r="AK18" s="107">
        <f t="shared" si="45"/>
        <v>0</v>
      </c>
      <c r="AL18" s="107">
        <f t="shared" si="46"/>
        <v>0</v>
      </c>
      <c r="AN18" s="15">
        <f t="shared" si="6"/>
        <v>4</v>
      </c>
    </row>
    <row r="19" spans="1:40" ht="36.75" customHeight="1">
      <c r="A19" s="46"/>
      <c r="B19" s="47"/>
      <c r="C19" s="32" t="s">
        <v>22</v>
      </c>
      <c r="D19" s="132"/>
      <c r="E19" s="129"/>
      <c r="F19" s="143"/>
      <c r="G19" s="141"/>
      <c r="H19" s="145"/>
      <c r="I19" s="139" t="str">
        <f t="shared" si="1"/>
        <v>入力不要</v>
      </c>
      <c r="J19" s="141"/>
      <c r="K19" s="110">
        <f t="shared" si="2"/>
      </c>
      <c r="L19" s="112">
        <f t="shared" si="3"/>
      </c>
      <c r="M19" s="114">
        <f t="shared" si="4"/>
      </c>
      <c r="N19" s="116">
        <f t="shared" si="5"/>
      </c>
      <c r="O19" s="137"/>
      <c r="P19" s="137"/>
      <c r="S19" s="108">
        <f t="shared" si="27"/>
        <v>0</v>
      </c>
      <c r="T19" s="108">
        <f t="shared" si="28"/>
        <v>0</v>
      </c>
      <c r="U19" s="108">
        <f t="shared" si="29"/>
        <v>0</v>
      </c>
      <c r="V19" s="108">
        <f t="shared" si="30"/>
        <v>0</v>
      </c>
      <c r="W19" s="108">
        <f t="shared" si="31"/>
        <v>0</v>
      </c>
      <c r="X19" s="108">
        <f t="shared" si="32"/>
        <v>0</v>
      </c>
      <c r="Y19" s="108">
        <f t="shared" si="33"/>
        <v>0</v>
      </c>
      <c r="Z19" s="108">
        <f t="shared" si="34"/>
        <v>0</v>
      </c>
      <c r="AA19" s="108">
        <f t="shared" si="35"/>
        <v>0</v>
      </c>
      <c r="AB19" s="108">
        <f t="shared" si="36"/>
        <v>0</v>
      </c>
      <c r="AC19" s="108">
        <f t="shared" si="37"/>
        <v>0</v>
      </c>
      <c r="AD19" s="108">
        <f t="shared" si="38"/>
        <v>0</v>
      </c>
      <c r="AE19" s="108">
        <f t="shared" si="39"/>
        <v>0</v>
      </c>
      <c r="AF19" s="108">
        <f t="shared" si="40"/>
        <v>0</v>
      </c>
      <c r="AG19" s="108">
        <f t="shared" si="41"/>
        <v>0</v>
      </c>
      <c r="AH19" s="108">
        <f t="shared" si="42"/>
        <v>0</v>
      </c>
      <c r="AI19" s="108">
        <f t="shared" si="43"/>
        <v>0</v>
      </c>
      <c r="AJ19" s="108">
        <f t="shared" si="44"/>
        <v>0</v>
      </c>
      <c r="AK19" s="108">
        <f t="shared" si="45"/>
        <v>0</v>
      </c>
      <c r="AL19" s="108">
        <f t="shared" si="46"/>
        <v>0</v>
      </c>
      <c r="AN19" s="15" t="str">
        <f t="shared" si="6"/>
        <v>9</v>
      </c>
    </row>
    <row r="20" spans="1:40" ht="42.75" customHeight="1">
      <c r="A20" s="46"/>
      <c r="B20" s="47"/>
      <c r="C20" s="32" t="s">
        <v>23</v>
      </c>
      <c r="D20" s="33" t="s">
        <v>94</v>
      </c>
      <c r="E20" s="34">
        <f>E18+1</f>
        <v>11</v>
      </c>
      <c r="F20" s="35" t="s">
        <v>114</v>
      </c>
      <c r="G20" s="6" t="s">
        <v>269</v>
      </c>
      <c r="H20" s="2" t="s">
        <v>155</v>
      </c>
      <c r="I20" s="2" t="str">
        <f t="shared" si="1"/>
        <v>未入力</v>
      </c>
      <c r="J20" s="6" t="s">
        <v>277</v>
      </c>
      <c r="K20" s="42">
        <f t="shared" si="2"/>
      </c>
      <c r="L20" s="43">
        <f t="shared" si="3"/>
      </c>
      <c r="M20" s="44">
        <f t="shared" si="4"/>
      </c>
      <c r="N20" s="45">
        <f t="shared" si="5"/>
      </c>
      <c r="O20" s="84"/>
      <c r="P20" s="84"/>
      <c r="S20" s="18">
        <f t="shared" si="27"/>
        <v>0</v>
      </c>
      <c r="T20" s="18">
        <f t="shared" si="28"/>
        <v>0</v>
      </c>
      <c r="U20" s="18">
        <f t="shared" si="29"/>
        <v>0</v>
      </c>
      <c r="V20" s="18">
        <f t="shared" si="30"/>
        <v>0</v>
      </c>
      <c r="W20" s="18">
        <f t="shared" si="31"/>
        <v>0</v>
      </c>
      <c r="X20" s="18">
        <f t="shared" si="32"/>
        <v>0</v>
      </c>
      <c r="Y20" s="18">
        <f t="shared" si="33"/>
        <v>0</v>
      </c>
      <c r="Z20" s="18">
        <f t="shared" si="34"/>
        <v>0</v>
      </c>
      <c r="AA20" s="18">
        <f t="shared" si="35"/>
        <v>0</v>
      </c>
      <c r="AB20" s="18">
        <f t="shared" si="36"/>
        <v>0</v>
      </c>
      <c r="AC20" s="18">
        <f t="shared" si="37"/>
        <v>0</v>
      </c>
      <c r="AD20" s="18">
        <f t="shared" si="38"/>
        <v>0</v>
      </c>
      <c r="AE20" s="18">
        <f t="shared" si="39"/>
        <v>0</v>
      </c>
      <c r="AF20" s="18">
        <f t="shared" si="40"/>
        <v>0</v>
      </c>
      <c r="AG20" s="18">
        <f t="shared" si="41"/>
        <v>0</v>
      </c>
      <c r="AH20" s="18">
        <f t="shared" si="42"/>
        <v>0</v>
      </c>
      <c r="AI20" s="18">
        <f t="shared" si="43"/>
        <v>0</v>
      </c>
      <c r="AJ20" s="18">
        <f t="shared" si="44"/>
        <v>0</v>
      </c>
      <c r="AK20" s="18">
        <f t="shared" si="45"/>
        <v>0</v>
      </c>
      <c r="AL20" s="18">
        <f t="shared" si="46"/>
        <v>0</v>
      </c>
      <c r="AN20" s="15">
        <f t="shared" si="6"/>
        <v>1</v>
      </c>
    </row>
    <row r="21" spans="1:40" ht="36" customHeight="1">
      <c r="A21" s="46"/>
      <c r="B21" s="47"/>
      <c r="C21" s="130" t="s">
        <v>24</v>
      </c>
      <c r="D21" s="33" t="s">
        <v>94</v>
      </c>
      <c r="E21" s="34">
        <f aca="true" t="shared" si="47" ref="E21:E26">E20+1</f>
        <v>12</v>
      </c>
      <c r="F21" s="35" t="s">
        <v>25</v>
      </c>
      <c r="G21" s="6" t="s">
        <v>269</v>
      </c>
      <c r="H21" s="2" t="s">
        <v>214</v>
      </c>
      <c r="I21" s="2" t="str">
        <f t="shared" si="1"/>
        <v>未入力</v>
      </c>
      <c r="J21" s="7" t="s">
        <v>277</v>
      </c>
      <c r="K21" s="42">
        <f t="shared" si="2"/>
      </c>
      <c r="L21" s="43">
        <f t="shared" si="3"/>
      </c>
      <c r="M21" s="44">
        <f t="shared" si="4"/>
      </c>
      <c r="N21" s="45">
        <f t="shared" si="5"/>
      </c>
      <c r="O21" s="84"/>
      <c r="P21" s="84"/>
      <c r="S21" s="18">
        <f t="shared" si="27"/>
        <v>0</v>
      </c>
      <c r="T21" s="18">
        <f t="shared" si="28"/>
        <v>0</v>
      </c>
      <c r="U21" s="18">
        <f t="shared" si="29"/>
        <v>0</v>
      </c>
      <c r="V21" s="18">
        <f t="shared" si="30"/>
        <v>0</v>
      </c>
      <c r="W21" s="18">
        <f t="shared" si="31"/>
        <v>0</v>
      </c>
      <c r="X21" s="18">
        <f t="shared" si="32"/>
        <v>0</v>
      </c>
      <c r="Y21" s="18">
        <f t="shared" si="33"/>
        <v>0</v>
      </c>
      <c r="Z21" s="18">
        <f t="shared" si="34"/>
        <v>0</v>
      </c>
      <c r="AA21" s="18">
        <f t="shared" si="35"/>
        <v>0</v>
      </c>
      <c r="AB21" s="18">
        <f t="shared" si="36"/>
        <v>0</v>
      </c>
      <c r="AC21" s="18">
        <f t="shared" si="37"/>
        <v>0</v>
      </c>
      <c r="AD21" s="18">
        <f t="shared" si="38"/>
        <v>0</v>
      </c>
      <c r="AE21" s="18">
        <f t="shared" si="39"/>
        <v>0</v>
      </c>
      <c r="AF21" s="18">
        <f t="shared" si="40"/>
        <v>0</v>
      </c>
      <c r="AG21" s="18">
        <f t="shared" si="41"/>
        <v>0</v>
      </c>
      <c r="AH21" s="18">
        <f t="shared" si="42"/>
        <v>0</v>
      </c>
      <c r="AI21" s="18">
        <f t="shared" si="43"/>
        <v>0</v>
      </c>
      <c r="AJ21" s="18">
        <f t="shared" si="44"/>
        <v>0</v>
      </c>
      <c r="AK21" s="18">
        <f t="shared" si="45"/>
        <v>0</v>
      </c>
      <c r="AL21" s="18">
        <f t="shared" si="46"/>
        <v>0</v>
      </c>
      <c r="AN21" s="15">
        <f t="shared" si="6"/>
        <v>3</v>
      </c>
    </row>
    <row r="22" spans="1:40" ht="36" customHeight="1">
      <c r="A22" s="46"/>
      <c r="B22" s="47"/>
      <c r="C22" s="130"/>
      <c r="D22" s="33" t="s">
        <v>94</v>
      </c>
      <c r="E22" s="34">
        <f t="shared" si="47"/>
        <v>13</v>
      </c>
      <c r="F22" s="35" t="s">
        <v>5</v>
      </c>
      <c r="G22" s="6" t="s">
        <v>269</v>
      </c>
      <c r="H22" s="2" t="s">
        <v>215</v>
      </c>
      <c r="I22" s="2" t="str">
        <f t="shared" si="1"/>
        <v>未入力</v>
      </c>
      <c r="J22" s="7" t="s">
        <v>277</v>
      </c>
      <c r="K22" s="42">
        <f t="shared" si="2"/>
      </c>
      <c r="L22" s="43">
        <f t="shared" si="3"/>
      </c>
      <c r="M22" s="44">
        <f t="shared" si="4"/>
      </c>
      <c r="N22" s="45">
        <f t="shared" si="5"/>
      </c>
      <c r="O22" s="84"/>
      <c r="P22" s="84"/>
      <c r="S22" s="18">
        <f t="shared" si="27"/>
        <v>0</v>
      </c>
      <c r="T22" s="18">
        <f t="shared" si="28"/>
        <v>0</v>
      </c>
      <c r="U22" s="18">
        <f t="shared" si="29"/>
        <v>0</v>
      </c>
      <c r="V22" s="18">
        <f t="shared" si="30"/>
        <v>0</v>
      </c>
      <c r="W22" s="18">
        <f t="shared" si="31"/>
        <v>0</v>
      </c>
      <c r="X22" s="18">
        <f t="shared" si="32"/>
        <v>0</v>
      </c>
      <c r="Y22" s="18">
        <f t="shared" si="33"/>
        <v>0</v>
      </c>
      <c r="Z22" s="18">
        <f t="shared" si="34"/>
        <v>0</v>
      </c>
      <c r="AA22" s="18">
        <f t="shared" si="35"/>
        <v>0</v>
      </c>
      <c r="AB22" s="18">
        <f t="shared" si="36"/>
        <v>0</v>
      </c>
      <c r="AC22" s="18">
        <f t="shared" si="37"/>
        <v>0</v>
      </c>
      <c r="AD22" s="18">
        <f t="shared" si="38"/>
        <v>0</v>
      </c>
      <c r="AE22" s="18">
        <f t="shared" si="39"/>
        <v>0</v>
      </c>
      <c r="AF22" s="18">
        <f t="shared" si="40"/>
        <v>0</v>
      </c>
      <c r="AG22" s="18">
        <f t="shared" si="41"/>
        <v>0</v>
      </c>
      <c r="AH22" s="18">
        <f t="shared" si="42"/>
        <v>0</v>
      </c>
      <c r="AI22" s="18">
        <f t="shared" si="43"/>
        <v>0</v>
      </c>
      <c r="AJ22" s="18">
        <f t="shared" si="44"/>
        <v>0</v>
      </c>
      <c r="AK22" s="18">
        <f t="shared" si="45"/>
        <v>0</v>
      </c>
      <c r="AL22" s="18">
        <f t="shared" si="46"/>
        <v>0</v>
      </c>
      <c r="AN22" s="15">
        <f t="shared" si="6"/>
        <v>3</v>
      </c>
    </row>
    <row r="23" spans="1:40" ht="36" customHeight="1">
      <c r="A23" s="46"/>
      <c r="B23" s="47"/>
      <c r="C23" s="130" t="s">
        <v>26</v>
      </c>
      <c r="D23" s="33" t="s">
        <v>94</v>
      </c>
      <c r="E23" s="34">
        <f t="shared" si="47"/>
        <v>14</v>
      </c>
      <c r="F23" s="35" t="s">
        <v>27</v>
      </c>
      <c r="G23" s="6" t="s">
        <v>269</v>
      </c>
      <c r="H23" s="2" t="s">
        <v>215</v>
      </c>
      <c r="I23" s="2" t="str">
        <f t="shared" si="1"/>
        <v>未入力</v>
      </c>
      <c r="J23" s="6" t="s">
        <v>277</v>
      </c>
      <c r="K23" s="42">
        <f t="shared" si="2"/>
      </c>
      <c r="L23" s="49">
        <f t="shared" si="3"/>
      </c>
      <c r="M23" s="50">
        <f t="shared" si="4"/>
      </c>
      <c r="N23" s="45">
        <f t="shared" si="5"/>
      </c>
      <c r="O23" s="84"/>
      <c r="P23" s="84"/>
      <c r="S23" s="18">
        <f t="shared" si="27"/>
        <v>0</v>
      </c>
      <c r="T23" s="18">
        <f t="shared" si="28"/>
        <v>0</v>
      </c>
      <c r="U23" s="18">
        <f t="shared" si="29"/>
        <v>0</v>
      </c>
      <c r="V23" s="18">
        <f t="shared" si="30"/>
        <v>0</v>
      </c>
      <c r="W23" s="18">
        <f t="shared" si="31"/>
        <v>0</v>
      </c>
      <c r="X23" s="18">
        <f t="shared" si="32"/>
        <v>0</v>
      </c>
      <c r="Y23" s="18">
        <f t="shared" si="33"/>
        <v>0</v>
      </c>
      <c r="Z23" s="18">
        <f t="shared" si="34"/>
        <v>0</v>
      </c>
      <c r="AA23" s="18">
        <f t="shared" si="35"/>
        <v>0</v>
      </c>
      <c r="AB23" s="18">
        <f t="shared" si="36"/>
        <v>0</v>
      </c>
      <c r="AC23" s="18">
        <f t="shared" si="37"/>
        <v>0</v>
      </c>
      <c r="AD23" s="18">
        <f t="shared" si="38"/>
        <v>0</v>
      </c>
      <c r="AE23" s="18">
        <f t="shared" si="39"/>
        <v>0</v>
      </c>
      <c r="AF23" s="18">
        <f t="shared" si="40"/>
        <v>0</v>
      </c>
      <c r="AG23" s="18">
        <f t="shared" si="41"/>
        <v>0</v>
      </c>
      <c r="AH23" s="18">
        <f t="shared" si="42"/>
        <v>0</v>
      </c>
      <c r="AI23" s="18">
        <f t="shared" si="43"/>
        <v>0</v>
      </c>
      <c r="AJ23" s="18">
        <f t="shared" si="44"/>
        <v>0</v>
      </c>
      <c r="AK23" s="18">
        <f t="shared" si="45"/>
        <v>0</v>
      </c>
      <c r="AL23" s="18">
        <f t="shared" si="46"/>
        <v>0</v>
      </c>
      <c r="AN23" s="15">
        <f t="shared" si="6"/>
        <v>3</v>
      </c>
    </row>
    <row r="24" spans="1:40" ht="36" customHeight="1">
      <c r="A24" s="46"/>
      <c r="B24" s="47"/>
      <c r="C24" s="130"/>
      <c r="D24" s="33" t="s">
        <v>94</v>
      </c>
      <c r="E24" s="34">
        <f t="shared" si="47"/>
        <v>15</v>
      </c>
      <c r="F24" s="35" t="s">
        <v>115</v>
      </c>
      <c r="G24" s="6" t="s">
        <v>269</v>
      </c>
      <c r="H24" s="2" t="s">
        <v>216</v>
      </c>
      <c r="I24" s="2" t="str">
        <f t="shared" si="1"/>
        <v>未入力</v>
      </c>
      <c r="J24" s="8" t="s">
        <v>277</v>
      </c>
      <c r="K24" s="42">
        <f t="shared" si="2"/>
      </c>
      <c r="L24" s="43">
        <f t="shared" si="3"/>
      </c>
      <c r="M24" s="44">
        <f t="shared" si="4"/>
      </c>
      <c r="N24" s="45">
        <f t="shared" si="5"/>
      </c>
      <c r="O24" s="84"/>
      <c r="P24" s="84"/>
      <c r="S24" s="18">
        <f t="shared" si="27"/>
        <v>0</v>
      </c>
      <c r="T24" s="18">
        <f t="shared" si="28"/>
        <v>0</v>
      </c>
      <c r="U24" s="18">
        <f t="shared" si="29"/>
        <v>0</v>
      </c>
      <c r="V24" s="18">
        <f t="shared" si="30"/>
        <v>0</v>
      </c>
      <c r="W24" s="18">
        <f t="shared" si="31"/>
        <v>0</v>
      </c>
      <c r="X24" s="18">
        <f t="shared" si="32"/>
        <v>0</v>
      </c>
      <c r="Y24" s="18">
        <f t="shared" si="33"/>
        <v>0</v>
      </c>
      <c r="Z24" s="18">
        <f t="shared" si="34"/>
        <v>0</v>
      </c>
      <c r="AA24" s="18">
        <f t="shared" si="35"/>
        <v>0</v>
      </c>
      <c r="AB24" s="18">
        <f t="shared" si="36"/>
        <v>0</v>
      </c>
      <c r="AC24" s="18">
        <f t="shared" si="37"/>
        <v>0</v>
      </c>
      <c r="AD24" s="18">
        <f t="shared" si="38"/>
        <v>0</v>
      </c>
      <c r="AE24" s="18">
        <f t="shared" si="39"/>
        <v>0</v>
      </c>
      <c r="AF24" s="18">
        <f t="shared" si="40"/>
        <v>0</v>
      </c>
      <c r="AG24" s="18">
        <f t="shared" si="41"/>
        <v>0</v>
      </c>
      <c r="AH24" s="18">
        <f t="shared" si="42"/>
        <v>0</v>
      </c>
      <c r="AI24" s="18">
        <f t="shared" si="43"/>
        <v>0</v>
      </c>
      <c r="AJ24" s="18">
        <f t="shared" si="44"/>
        <v>0</v>
      </c>
      <c r="AK24" s="18">
        <f t="shared" si="45"/>
        <v>0</v>
      </c>
      <c r="AL24" s="18">
        <f t="shared" si="46"/>
        <v>0</v>
      </c>
      <c r="AN24" s="15">
        <f t="shared" si="6"/>
        <v>3</v>
      </c>
    </row>
    <row r="25" spans="1:40" ht="43.5" customHeight="1">
      <c r="A25" s="46"/>
      <c r="B25" s="47"/>
      <c r="C25" s="48" t="s">
        <v>97</v>
      </c>
      <c r="D25" s="33" t="s">
        <v>94</v>
      </c>
      <c r="E25" s="34">
        <f t="shared" si="47"/>
        <v>16</v>
      </c>
      <c r="F25" s="35" t="s">
        <v>6</v>
      </c>
      <c r="G25" s="6" t="s">
        <v>269</v>
      </c>
      <c r="H25" s="2" t="s">
        <v>217</v>
      </c>
      <c r="I25" s="2" t="str">
        <f t="shared" si="1"/>
        <v>未入力</v>
      </c>
      <c r="J25" s="8" t="s">
        <v>277</v>
      </c>
      <c r="K25" s="42">
        <f t="shared" si="2"/>
      </c>
      <c r="L25" s="43">
        <f t="shared" si="3"/>
      </c>
      <c r="M25" s="44">
        <f t="shared" si="4"/>
      </c>
      <c r="N25" s="45">
        <f t="shared" si="5"/>
      </c>
      <c r="O25" s="84"/>
      <c r="P25" s="84"/>
      <c r="S25" s="18">
        <f t="shared" si="27"/>
        <v>0</v>
      </c>
      <c r="T25" s="18">
        <f t="shared" si="28"/>
        <v>0</v>
      </c>
      <c r="U25" s="18">
        <f t="shared" si="29"/>
        <v>0</v>
      </c>
      <c r="V25" s="18">
        <f t="shared" si="30"/>
        <v>0</v>
      </c>
      <c r="W25" s="18">
        <f t="shared" si="31"/>
        <v>0</v>
      </c>
      <c r="X25" s="18">
        <f t="shared" si="32"/>
        <v>0</v>
      </c>
      <c r="Y25" s="18">
        <f t="shared" si="33"/>
        <v>0</v>
      </c>
      <c r="Z25" s="18">
        <f t="shared" si="34"/>
        <v>0</v>
      </c>
      <c r="AA25" s="18">
        <f t="shared" si="35"/>
        <v>0</v>
      </c>
      <c r="AB25" s="18">
        <f t="shared" si="36"/>
        <v>0</v>
      </c>
      <c r="AC25" s="18">
        <f t="shared" si="37"/>
        <v>0</v>
      </c>
      <c r="AD25" s="18">
        <f t="shared" si="38"/>
        <v>0</v>
      </c>
      <c r="AE25" s="18">
        <f t="shared" si="39"/>
        <v>0</v>
      </c>
      <c r="AF25" s="18">
        <f t="shared" si="40"/>
        <v>0</v>
      </c>
      <c r="AG25" s="18">
        <f t="shared" si="41"/>
        <v>0</v>
      </c>
      <c r="AH25" s="18">
        <f t="shared" si="42"/>
        <v>0</v>
      </c>
      <c r="AI25" s="18">
        <f t="shared" si="43"/>
        <v>0</v>
      </c>
      <c r="AJ25" s="18">
        <f t="shared" si="44"/>
        <v>0</v>
      </c>
      <c r="AK25" s="18">
        <f t="shared" si="45"/>
        <v>0</v>
      </c>
      <c r="AL25" s="18">
        <f t="shared" si="46"/>
        <v>0</v>
      </c>
      <c r="AN25" s="15">
        <f t="shared" si="6"/>
        <v>3</v>
      </c>
    </row>
    <row r="26" spans="1:40" ht="40.5" customHeight="1">
      <c r="A26" s="46"/>
      <c r="B26" s="55"/>
      <c r="C26" s="48" t="s">
        <v>126</v>
      </c>
      <c r="D26" s="33" t="s">
        <v>94</v>
      </c>
      <c r="E26" s="34">
        <f t="shared" si="47"/>
        <v>17</v>
      </c>
      <c r="F26" s="56" t="s">
        <v>103</v>
      </c>
      <c r="G26" s="6" t="s">
        <v>269</v>
      </c>
      <c r="H26" s="2" t="s">
        <v>151</v>
      </c>
      <c r="I26" s="2" t="str">
        <f t="shared" si="1"/>
        <v>未入力</v>
      </c>
      <c r="J26" s="6" t="s">
        <v>277</v>
      </c>
      <c r="K26" s="42">
        <f t="shared" si="2"/>
      </c>
      <c r="L26" s="43">
        <f t="shared" si="3"/>
      </c>
      <c r="M26" s="44">
        <f t="shared" si="4"/>
      </c>
      <c r="N26" s="45">
        <f t="shared" si="5"/>
      </c>
      <c r="O26" s="84"/>
      <c r="P26" s="84"/>
      <c r="S26" s="18">
        <f t="shared" si="27"/>
        <v>0</v>
      </c>
      <c r="T26" s="18">
        <f t="shared" si="28"/>
        <v>0</v>
      </c>
      <c r="U26" s="18">
        <f t="shared" si="29"/>
        <v>0</v>
      </c>
      <c r="V26" s="18">
        <f t="shared" si="30"/>
        <v>0</v>
      </c>
      <c r="W26" s="18">
        <f t="shared" si="31"/>
        <v>0</v>
      </c>
      <c r="X26" s="18">
        <f t="shared" si="32"/>
        <v>0</v>
      </c>
      <c r="Y26" s="18">
        <f t="shared" si="33"/>
        <v>0</v>
      </c>
      <c r="Z26" s="18">
        <f t="shared" si="34"/>
        <v>0</v>
      </c>
      <c r="AA26" s="18">
        <f t="shared" si="35"/>
        <v>0</v>
      </c>
      <c r="AB26" s="18">
        <f t="shared" si="36"/>
        <v>0</v>
      </c>
      <c r="AC26" s="18">
        <f t="shared" si="37"/>
        <v>0</v>
      </c>
      <c r="AD26" s="18">
        <f t="shared" si="38"/>
        <v>0</v>
      </c>
      <c r="AE26" s="18">
        <f t="shared" si="39"/>
        <v>0</v>
      </c>
      <c r="AF26" s="18">
        <f t="shared" si="40"/>
        <v>0</v>
      </c>
      <c r="AG26" s="18">
        <f t="shared" si="41"/>
        <v>0</v>
      </c>
      <c r="AH26" s="18">
        <f t="shared" si="42"/>
        <v>0</v>
      </c>
      <c r="AI26" s="18">
        <f t="shared" si="43"/>
        <v>0</v>
      </c>
      <c r="AJ26" s="18">
        <f t="shared" si="44"/>
        <v>0</v>
      </c>
      <c r="AK26" s="18">
        <f t="shared" si="45"/>
        <v>0</v>
      </c>
      <c r="AL26" s="18">
        <f t="shared" si="46"/>
        <v>0</v>
      </c>
      <c r="AN26" s="15">
        <f t="shared" si="6"/>
        <v>2</v>
      </c>
    </row>
    <row r="27" spans="2:40" ht="36" customHeight="1">
      <c r="B27" s="31" t="s">
        <v>191</v>
      </c>
      <c r="C27" s="130" t="s">
        <v>28</v>
      </c>
      <c r="D27" s="33" t="s">
        <v>218</v>
      </c>
      <c r="E27" s="34">
        <v>1</v>
      </c>
      <c r="F27" s="35" t="s">
        <v>116</v>
      </c>
      <c r="G27" s="6" t="s">
        <v>269</v>
      </c>
      <c r="H27" s="2" t="s">
        <v>149</v>
      </c>
      <c r="I27" s="2" t="str">
        <f t="shared" si="1"/>
        <v>未入力</v>
      </c>
      <c r="J27" s="8" t="s">
        <v>277</v>
      </c>
      <c r="K27" s="42">
        <f t="shared" si="2"/>
      </c>
      <c r="L27" s="43">
        <f t="shared" si="3"/>
      </c>
      <c r="M27" s="44">
        <f t="shared" si="4"/>
      </c>
      <c r="N27" s="45">
        <f t="shared" si="5"/>
      </c>
      <c r="O27" s="84"/>
      <c r="P27" s="84"/>
      <c r="S27" s="18">
        <f t="shared" si="27"/>
        <v>0</v>
      </c>
      <c r="T27" s="18">
        <f t="shared" si="28"/>
        <v>0</v>
      </c>
      <c r="U27" s="18">
        <f t="shared" si="29"/>
        <v>0</v>
      </c>
      <c r="V27" s="18">
        <f t="shared" si="30"/>
        <v>0</v>
      </c>
      <c r="W27" s="18">
        <f t="shared" si="31"/>
        <v>0</v>
      </c>
      <c r="X27" s="18">
        <f t="shared" si="32"/>
        <v>0</v>
      </c>
      <c r="Y27" s="18">
        <f t="shared" si="33"/>
        <v>0</v>
      </c>
      <c r="Z27" s="18">
        <f t="shared" si="34"/>
        <v>0</v>
      </c>
      <c r="AA27" s="18">
        <f t="shared" si="35"/>
        <v>0</v>
      </c>
      <c r="AB27" s="18">
        <f t="shared" si="36"/>
        <v>0</v>
      </c>
      <c r="AC27" s="18">
        <f t="shared" si="37"/>
        <v>0</v>
      </c>
      <c r="AD27" s="18">
        <f t="shared" si="38"/>
        <v>0</v>
      </c>
      <c r="AE27" s="18">
        <f t="shared" si="39"/>
        <v>0</v>
      </c>
      <c r="AF27" s="18">
        <f t="shared" si="40"/>
        <v>0</v>
      </c>
      <c r="AG27" s="18">
        <f t="shared" si="41"/>
        <v>0</v>
      </c>
      <c r="AH27" s="18">
        <f t="shared" si="42"/>
        <v>0</v>
      </c>
      <c r="AI27" s="18">
        <f t="shared" si="43"/>
        <v>0</v>
      </c>
      <c r="AJ27" s="18">
        <f t="shared" si="44"/>
        <v>0</v>
      </c>
      <c r="AK27" s="18">
        <f t="shared" si="45"/>
        <v>0</v>
      </c>
      <c r="AL27" s="18">
        <f t="shared" si="46"/>
        <v>0</v>
      </c>
      <c r="AN27" s="15">
        <f t="shared" si="6"/>
        <v>5</v>
      </c>
    </row>
    <row r="28" spans="1:40" ht="36" customHeight="1">
      <c r="A28" s="46"/>
      <c r="B28" s="47"/>
      <c r="C28" s="130"/>
      <c r="D28" s="33" t="s">
        <v>219</v>
      </c>
      <c r="E28" s="34">
        <f aca="true" t="shared" si="48" ref="E28:E40">E27+1</f>
        <v>2</v>
      </c>
      <c r="F28" s="35" t="s">
        <v>7</v>
      </c>
      <c r="G28" s="6" t="s">
        <v>269</v>
      </c>
      <c r="H28" s="2" t="s">
        <v>151</v>
      </c>
      <c r="I28" s="2" t="str">
        <f t="shared" si="1"/>
        <v>未入力</v>
      </c>
      <c r="J28" s="7" t="s">
        <v>277</v>
      </c>
      <c r="K28" s="42">
        <f t="shared" si="2"/>
      </c>
      <c r="L28" s="43">
        <f t="shared" si="3"/>
      </c>
      <c r="M28" s="44">
        <f t="shared" si="4"/>
      </c>
      <c r="N28" s="45">
        <f t="shared" si="5"/>
      </c>
      <c r="O28" s="84"/>
      <c r="P28" s="84"/>
      <c r="S28" s="18">
        <f t="shared" si="27"/>
        <v>0</v>
      </c>
      <c r="T28" s="18">
        <f t="shared" si="28"/>
        <v>0</v>
      </c>
      <c r="U28" s="18">
        <f t="shared" si="29"/>
        <v>0</v>
      </c>
      <c r="V28" s="18">
        <f t="shared" si="30"/>
        <v>0</v>
      </c>
      <c r="W28" s="18">
        <f t="shared" si="31"/>
        <v>0</v>
      </c>
      <c r="X28" s="18">
        <f t="shared" si="32"/>
        <v>0</v>
      </c>
      <c r="Y28" s="18">
        <f t="shared" si="33"/>
        <v>0</v>
      </c>
      <c r="Z28" s="18">
        <f t="shared" si="34"/>
        <v>0</v>
      </c>
      <c r="AA28" s="18">
        <f t="shared" si="35"/>
        <v>0</v>
      </c>
      <c r="AB28" s="18">
        <f t="shared" si="36"/>
        <v>0</v>
      </c>
      <c r="AC28" s="18">
        <f t="shared" si="37"/>
        <v>0</v>
      </c>
      <c r="AD28" s="18">
        <f t="shared" si="38"/>
        <v>0</v>
      </c>
      <c r="AE28" s="18">
        <f t="shared" si="39"/>
        <v>0</v>
      </c>
      <c r="AF28" s="18">
        <f t="shared" si="40"/>
        <v>0</v>
      </c>
      <c r="AG28" s="18">
        <f t="shared" si="41"/>
        <v>0</v>
      </c>
      <c r="AH28" s="18">
        <f t="shared" si="42"/>
        <v>0</v>
      </c>
      <c r="AI28" s="18">
        <f t="shared" si="43"/>
        <v>0</v>
      </c>
      <c r="AJ28" s="18">
        <f t="shared" si="44"/>
        <v>0</v>
      </c>
      <c r="AK28" s="18">
        <f t="shared" si="45"/>
        <v>0</v>
      </c>
      <c r="AL28" s="18">
        <f t="shared" si="46"/>
        <v>0</v>
      </c>
      <c r="AN28" s="15">
        <f t="shared" si="6"/>
        <v>2</v>
      </c>
    </row>
    <row r="29" spans="1:40" ht="36" customHeight="1">
      <c r="A29" s="46"/>
      <c r="B29" s="47"/>
      <c r="C29" s="130"/>
      <c r="D29" s="33" t="s">
        <v>218</v>
      </c>
      <c r="E29" s="34">
        <f t="shared" si="48"/>
        <v>3</v>
      </c>
      <c r="F29" s="35" t="s">
        <v>220</v>
      </c>
      <c r="G29" s="6" t="s">
        <v>269</v>
      </c>
      <c r="H29" s="2" t="s">
        <v>151</v>
      </c>
      <c r="I29" s="2" t="str">
        <f t="shared" si="1"/>
        <v>未入力</v>
      </c>
      <c r="J29" s="7" t="s">
        <v>277</v>
      </c>
      <c r="K29" s="42">
        <f t="shared" si="2"/>
      </c>
      <c r="L29" s="43">
        <f t="shared" si="3"/>
      </c>
      <c r="M29" s="44">
        <f t="shared" si="4"/>
      </c>
      <c r="N29" s="45">
        <f t="shared" si="5"/>
      </c>
      <c r="O29" s="84"/>
      <c r="P29" s="84"/>
      <c r="S29" s="18">
        <f t="shared" si="27"/>
        <v>0</v>
      </c>
      <c r="T29" s="18">
        <f t="shared" si="28"/>
        <v>0</v>
      </c>
      <c r="U29" s="18">
        <f t="shared" si="29"/>
        <v>0</v>
      </c>
      <c r="V29" s="18">
        <f t="shared" si="30"/>
        <v>0</v>
      </c>
      <c r="W29" s="18">
        <f t="shared" si="31"/>
        <v>0</v>
      </c>
      <c r="X29" s="18">
        <f t="shared" si="32"/>
        <v>0</v>
      </c>
      <c r="Y29" s="18">
        <f t="shared" si="33"/>
        <v>0</v>
      </c>
      <c r="Z29" s="18">
        <f t="shared" si="34"/>
        <v>0</v>
      </c>
      <c r="AA29" s="18">
        <f t="shared" si="35"/>
        <v>0</v>
      </c>
      <c r="AB29" s="18">
        <f t="shared" si="36"/>
        <v>0</v>
      </c>
      <c r="AC29" s="18">
        <f t="shared" si="37"/>
        <v>0</v>
      </c>
      <c r="AD29" s="18">
        <f t="shared" si="38"/>
        <v>0</v>
      </c>
      <c r="AE29" s="18">
        <f t="shared" si="39"/>
        <v>0</v>
      </c>
      <c r="AF29" s="18">
        <f t="shared" si="40"/>
        <v>0</v>
      </c>
      <c r="AG29" s="18">
        <f t="shared" si="41"/>
        <v>0</v>
      </c>
      <c r="AH29" s="18">
        <f t="shared" si="42"/>
        <v>0</v>
      </c>
      <c r="AI29" s="18">
        <f t="shared" si="43"/>
        <v>0</v>
      </c>
      <c r="AJ29" s="18">
        <f t="shared" si="44"/>
        <v>0</v>
      </c>
      <c r="AK29" s="18">
        <f t="shared" si="45"/>
        <v>0</v>
      </c>
      <c r="AL29" s="18">
        <f t="shared" si="46"/>
        <v>0</v>
      </c>
      <c r="AN29" s="15">
        <f t="shared" si="6"/>
        <v>2</v>
      </c>
    </row>
    <row r="30" spans="1:40" ht="36" customHeight="1">
      <c r="A30" s="46"/>
      <c r="B30" s="47"/>
      <c r="C30" s="130" t="s">
        <v>29</v>
      </c>
      <c r="D30" s="33" t="s">
        <v>218</v>
      </c>
      <c r="E30" s="34">
        <f t="shared" si="48"/>
        <v>4</v>
      </c>
      <c r="F30" s="35" t="s">
        <v>221</v>
      </c>
      <c r="G30" s="6" t="s">
        <v>269</v>
      </c>
      <c r="H30" s="2" t="s">
        <v>18</v>
      </c>
      <c r="I30" s="2" t="str">
        <f t="shared" si="1"/>
        <v>未入力</v>
      </c>
      <c r="J30" s="6" t="s">
        <v>277</v>
      </c>
      <c r="K30" s="42">
        <f t="shared" si="2"/>
      </c>
      <c r="L30" s="49">
        <f t="shared" si="3"/>
      </c>
      <c r="M30" s="50">
        <f t="shared" si="4"/>
      </c>
      <c r="N30" s="45">
        <f t="shared" si="5"/>
      </c>
      <c r="O30" s="84"/>
      <c r="P30" s="84"/>
      <c r="S30" s="18">
        <f t="shared" si="27"/>
        <v>0</v>
      </c>
      <c r="T30" s="18">
        <f t="shared" si="28"/>
        <v>0</v>
      </c>
      <c r="U30" s="18">
        <f t="shared" si="29"/>
        <v>0</v>
      </c>
      <c r="V30" s="18">
        <f t="shared" si="30"/>
        <v>0</v>
      </c>
      <c r="W30" s="18">
        <f t="shared" si="31"/>
        <v>0</v>
      </c>
      <c r="X30" s="18">
        <f t="shared" si="32"/>
        <v>0</v>
      </c>
      <c r="Y30" s="18">
        <f t="shared" si="33"/>
        <v>0</v>
      </c>
      <c r="Z30" s="18">
        <f t="shared" si="34"/>
        <v>0</v>
      </c>
      <c r="AA30" s="18">
        <f t="shared" si="35"/>
        <v>0</v>
      </c>
      <c r="AB30" s="18">
        <f t="shared" si="36"/>
        <v>0</v>
      </c>
      <c r="AC30" s="18">
        <f t="shared" si="37"/>
        <v>0</v>
      </c>
      <c r="AD30" s="18">
        <f t="shared" si="38"/>
        <v>0</v>
      </c>
      <c r="AE30" s="18">
        <f t="shared" si="39"/>
        <v>0</v>
      </c>
      <c r="AF30" s="18">
        <f t="shared" si="40"/>
        <v>0</v>
      </c>
      <c r="AG30" s="18">
        <f t="shared" si="41"/>
        <v>0</v>
      </c>
      <c r="AH30" s="18">
        <f t="shared" si="42"/>
        <v>0</v>
      </c>
      <c r="AI30" s="18">
        <f t="shared" si="43"/>
        <v>0</v>
      </c>
      <c r="AJ30" s="18">
        <f t="shared" si="44"/>
        <v>0</v>
      </c>
      <c r="AK30" s="18">
        <f t="shared" si="45"/>
        <v>0</v>
      </c>
      <c r="AL30" s="18">
        <f t="shared" si="46"/>
        <v>0</v>
      </c>
      <c r="AN30" s="15">
        <f t="shared" si="6"/>
        <v>4</v>
      </c>
    </row>
    <row r="31" spans="1:40" ht="36" customHeight="1">
      <c r="A31" s="46"/>
      <c r="B31" s="47"/>
      <c r="C31" s="130"/>
      <c r="D31" s="33" t="s">
        <v>218</v>
      </c>
      <c r="E31" s="34">
        <f t="shared" si="48"/>
        <v>5</v>
      </c>
      <c r="F31" s="35" t="s">
        <v>150</v>
      </c>
      <c r="G31" s="6" t="s">
        <v>269</v>
      </c>
      <c r="H31" s="2" t="s">
        <v>18</v>
      </c>
      <c r="I31" s="2" t="str">
        <f t="shared" si="1"/>
        <v>未入力</v>
      </c>
      <c r="J31" s="8" t="s">
        <v>277</v>
      </c>
      <c r="K31" s="42">
        <f t="shared" si="2"/>
      </c>
      <c r="L31" s="43">
        <f t="shared" si="3"/>
      </c>
      <c r="M31" s="44">
        <f t="shared" si="4"/>
      </c>
      <c r="N31" s="45">
        <f t="shared" si="5"/>
      </c>
      <c r="O31" s="84"/>
      <c r="P31" s="84"/>
      <c r="S31" s="18">
        <f t="shared" si="27"/>
        <v>0</v>
      </c>
      <c r="T31" s="18">
        <f t="shared" si="28"/>
        <v>0</v>
      </c>
      <c r="U31" s="18">
        <f t="shared" si="29"/>
        <v>0</v>
      </c>
      <c r="V31" s="18">
        <f t="shared" si="30"/>
        <v>0</v>
      </c>
      <c r="W31" s="18">
        <f t="shared" si="31"/>
        <v>0</v>
      </c>
      <c r="X31" s="18">
        <f t="shared" si="32"/>
        <v>0</v>
      </c>
      <c r="Y31" s="18">
        <f t="shared" si="33"/>
        <v>0</v>
      </c>
      <c r="Z31" s="18">
        <f t="shared" si="34"/>
        <v>0</v>
      </c>
      <c r="AA31" s="18">
        <f t="shared" si="35"/>
        <v>0</v>
      </c>
      <c r="AB31" s="18">
        <f t="shared" si="36"/>
        <v>0</v>
      </c>
      <c r="AC31" s="18">
        <f t="shared" si="37"/>
        <v>0</v>
      </c>
      <c r="AD31" s="18">
        <f t="shared" si="38"/>
        <v>0</v>
      </c>
      <c r="AE31" s="18">
        <f t="shared" si="39"/>
        <v>0</v>
      </c>
      <c r="AF31" s="18">
        <f t="shared" si="40"/>
        <v>0</v>
      </c>
      <c r="AG31" s="18">
        <f t="shared" si="41"/>
        <v>0</v>
      </c>
      <c r="AH31" s="18">
        <f t="shared" si="42"/>
        <v>0</v>
      </c>
      <c r="AI31" s="18">
        <f t="shared" si="43"/>
        <v>0</v>
      </c>
      <c r="AJ31" s="18">
        <f t="shared" si="44"/>
        <v>0</v>
      </c>
      <c r="AK31" s="18">
        <f t="shared" si="45"/>
        <v>0</v>
      </c>
      <c r="AL31" s="18">
        <f t="shared" si="46"/>
        <v>0</v>
      </c>
      <c r="AN31" s="15">
        <f t="shared" si="6"/>
        <v>4</v>
      </c>
    </row>
    <row r="32" spans="1:40" ht="67.5" customHeight="1">
      <c r="A32" s="46"/>
      <c r="B32" s="47"/>
      <c r="C32" s="32" t="s">
        <v>30</v>
      </c>
      <c r="D32" s="33" t="s">
        <v>222</v>
      </c>
      <c r="E32" s="34">
        <f t="shared" si="48"/>
        <v>6</v>
      </c>
      <c r="F32" s="35" t="s">
        <v>117</v>
      </c>
      <c r="G32" s="6" t="s">
        <v>269</v>
      </c>
      <c r="H32" s="2" t="s">
        <v>18</v>
      </c>
      <c r="I32" s="2" t="str">
        <f t="shared" si="1"/>
        <v>未入力</v>
      </c>
      <c r="J32" s="8" t="s">
        <v>277</v>
      </c>
      <c r="K32" s="42">
        <f t="shared" si="2"/>
      </c>
      <c r="L32" s="43">
        <f t="shared" si="3"/>
      </c>
      <c r="M32" s="44">
        <f t="shared" si="4"/>
      </c>
      <c r="N32" s="45">
        <f t="shared" si="5"/>
      </c>
      <c r="O32" s="84"/>
      <c r="P32" s="84"/>
      <c r="S32" s="18">
        <f t="shared" si="27"/>
        <v>0</v>
      </c>
      <c r="T32" s="18">
        <f t="shared" si="28"/>
        <v>0</v>
      </c>
      <c r="U32" s="18">
        <f t="shared" si="29"/>
        <v>0</v>
      </c>
      <c r="V32" s="18">
        <f t="shared" si="30"/>
        <v>0</v>
      </c>
      <c r="W32" s="18">
        <f t="shared" si="31"/>
        <v>0</v>
      </c>
      <c r="X32" s="18">
        <f t="shared" si="32"/>
        <v>0</v>
      </c>
      <c r="Y32" s="18">
        <f t="shared" si="33"/>
        <v>0</v>
      </c>
      <c r="Z32" s="18">
        <f t="shared" si="34"/>
        <v>0</v>
      </c>
      <c r="AA32" s="18">
        <f t="shared" si="35"/>
        <v>0</v>
      </c>
      <c r="AB32" s="18">
        <f t="shared" si="36"/>
        <v>0</v>
      </c>
      <c r="AC32" s="18">
        <f t="shared" si="37"/>
        <v>0</v>
      </c>
      <c r="AD32" s="18">
        <f t="shared" si="38"/>
        <v>0</v>
      </c>
      <c r="AE32" s="18">
        <f t="shared" si="39"/>
        <v>0</v>
      </c>
      <c r="AF32" s="18">
        <f t="shared" si="40"/>
        <v>0</v>
      </c>
      <c r="AG32" s="18">
        <f t="shared" si="41"/>
        <v>0</v>
      </c>
      <c r="AH32" s="18">
        <f t="shared" si="42"/>
        <v>0</v>
      </c>
      <c r="AI32" s="18">
        <f t="shared" si="43"/>
        <v>0</v>
      </c>
      <c r="AJ32" s="18">
        <f t="shared" si="44"/>
        <v>0</v>
      </c>
      <c r="AK32" s="18">
        <f t="shared" si="45"/>
        <v>0</v>
      </c>
      <c r="AL32" s="18">
        <f t="shared" si="46"/>
        <v>0</v>
      </c>
      <c r="AN32" s="15">
        <f t="shared" si="6"/>
        <v>4</v>
      </c>
    </row>
    <row r="33" spans="1:40" ht="36" customHeight="1">
      <c r="A33" s="46"/>
      <c r="B33" s="47"/>
      <c r="C33" s="134" t="s">
        <v>128</v>
      </c>
      <c r="D33" s="33" t="s">
        <v>219</v>
      </c>
      <c r="E33" s="34">
        <f t="shared" si="48"/>
        <v>7</v>
      </c>
      <c r="F33" s="35" t="s">
        <v>8</v>
      </c>
      <c r="G33" s="6" t="s">
        <v>269</v>
      </c>
      <c r="H33" s="2" t="s">
        <v>18</v>
      </c>
      <c r="I33" s="2" t="str">
        <f t="shared" si="1"/>
        <v>未入力</v>
      </c>
      <c r="J33" s="7" t="s">
        <v>277</v>
      </c>
      <c r="K33" s="42">
        <f t="shared" si="2"/>
      </c>
      <c r="L33" s="43">
        <f t="shared" si="3"/>
      </c>
      <c r="M33" s="44">
        <f t="shared" si="4"/>
      </c>
      <c r="N33" s="45">
        <f t="shared" si="5"/>
      </c>
      <c r="O33" s="84"/>
      <c r="P33" s="84"/>
      <c r="S33" s="18">
        <f t="shared" si="27"/>
        <v>0</v>
      </c>
      <c r="T33" s="18">
        <f t="shared" si="28"/>
        <v>0</v>
      </c>
      <c r="U33" s="18">
        <f t="shared" si="29"/>
        <v>0</v>
      </c>
      <c r="V33" s="18">
        <f t="shared" si="30"/>
        <v>0</v>
      </c>
      <c r="W33" s="18">
        <f t="shared" si="31"/>
        <v>0</v>
      </c>
      <c r="X33" s="18">
        <f t="shared" si="32"/>
        <v>0</v>
      </c>
      <c r="Y33" s="18">
        <f t="shared" si="33"/>
        <v>0</v>
      </c>
      <c r="Z33" s="18">
        <f t="shared" si="34"/>
        <v>0</v>
      </c>
      <c r="AA33" s="18">
        <f t="shared" si="35"/>
        <v>0</v>
      </c>
      <c r="AB33" s="18">
        <f t="shared" si="36"/>
        <v>0</v>
      </c>
      <c r="AC33" s="18">
        <f t="shared" si="37"/>
        <v>0</v>
      </c>
      <c r="AD33" s="18">
        <f t="shared" si="38"/>
        <v>0</v>
      </c>
      <c r="AE33" s="18">
        <f t="shared" si="39"/>
        <v>0</v>
      </c>
      <c r="AF33" s="18">
        <f t="shared" si="40"/>
        <v>0</v>
      </c>
      <c r="AG33" s="18">
        <f t="shared" si="41"/>
        <v>0</v>
      </c>
      <c r="AH33" s="18">
        <f t="shared" si="42"/>
        <v>0</v>
      </c>
      <c r="AI33" s="18">
        <f t="shared" si="43"/>
        <v>0</v>
      </c>
      <c r="AJ33" s="18">
        <f t="shared" si="44"/>
        <v>0</v>
      </c>
      <c r="AK33" s="18">
        <f t="shared" si="45"/>
        <v>0</v>
      </c>
      <c r="AL33" s="18">
        <f t="shared" si="46"/>
        <v>0</v>
      </c>
      <c r="AN33" s="15">
        <f t="shared" si="6"/>
        <v>4</v>
      </c>
    </row>
    <row r="34" spans="1:40" ht="36" customHeight="1">
      <c r="A34" s="46"/>
      <c r="B34" s="47"/>
      <c r="C34" s="135"/>
      <c r="D34" s="33" t="s">
        <v>219</v>
      </c>
      <c r="E34" s="34">
        <f t="shared" si="48"/>
        <v>8</v>
      </c>
      <c r="F34" s="35" t="s">
        <v>9</v>
      </c>
      <c r="G34" s="6" t="s">
        <v>269</v>
      </c>
      <c r="H34" s="2" t="s">
        <v>18</v>
      </c>
      <c r="I34" s="2" t="str">
        <f t="shared" si="1"/>
        <v>未入力</v>
      </c>
      <c r="J34" s="7" t="s">
        <v>277</v>
      </c>
      <c r="K34" s="42">
        <f t="shared" si="2"/>
      </c>
      <c r="L34" s="43">
        <f t="shared" si="3"/>
      </c>
      <c r="M34" s="44">
        <f t="shared" si="4"/>
      </c>
      <c r="N34" s="45">
        <f t="shared" si="5"/>
      </c>
      <c r="O34" s="84"/>
      <c r="P34" s="84"/>
      <c r="S34" s="18">
        <f t="shared" si="27"/>
        <v>0</v>
      </c>
      <c r="T34" s="18">
        <f t="shared" si="28"/>
        <v>0</v>
      </c>
      <c r="U34" s="18">
        <f t="shared" si="29"/>
        <v>0</v>
      </c>
      <c r="V34" s="18">
        <f t="shared" si="30"/>
        <v>0</v>
      </c>
      <c r="W34" s="18">
        <f t="shared" si="31"/>
        <v>0</v>
      </c>
      <c r="X34" s="18">
        <f t="shared" si="32"/>
        <v>0</v>
      </c>
      <c r="Y34" s="18">
        <f t="shared" si="33"/>
        <v>0</v>
      </c>
      <c r="Z34" s="18">
        <f t="shared" si="34"/>
        <v>0</v>
      </c>
      <c r="AA34" s="18">
        <f t="shared" si="35"/>
        <v>0</v>
      </c>
      <c r="AB34" s="18">
        <f t="shared" si="36"/>
        <v>0</v>
      </c>
      <c r="AC34" s="18">
        <f t="shared" si="37"/>
        <v>0</v>
      </c>
      <c r="AD34" s="18">
        <f t="shared" si="38"/>
        <v>0</v>
      </c>
      <c r="AE34" s="18">
        <f t="shared" si="39"/>
        <v>0</v>
      </c>
      <c r="AF34" s="18">
        <f t="shared" si="40"/>
        <v>0</v>
      </c>
      <c r="AG34" s="18">
        <f t="shared" si="41"/>
        <v>0</v>
      </c>
      <c r="AH34" s="18">
        <f t="shared" si="42"/>
        <v>0</v>
      </c>
      <c r="AI34" s="18">
        <f t="shared" si="43"/>
        <v>0</v>
      </c>
      <c r="AJ34" s="18">
        <f t="shared" si="44"/>
        <v>0</v>
      </c>
      <c r="AK34" s="18">
        <f t="shared" si="45"/>
        <v>0</v>
      </c>
      <c r="AL34" s="18">
        <f t="shared" si="46"/>
        <v>0</v>
      </c>
      <c r="AN34" s="15">
        <f t="shared" si="6"/>
        <v>4</v>
      </c>
    </row>
    <row r="35" spans="1:40" ht="36" customHeight="1">
      <c r="A35" s="46"/>
      <c r="B35" s="47"/>
      <c r="C35" s="136"/>
      <c r="D35" s="33" t="s">
        <v>223</v>
      </c>
      <c r="E35" s="34">
        <f t="shared" si="48"/>
        <v>9</v>
      </c>
      <c r="F35" s="35" t="s">
        <v>173</v>
      </c>
      <c r="G35" s="6" t="s">
        <v>269</v>
      </c>
      <c r="H35" s="2" t="s">
        <v>18</v>
      </c>
      <c r="I35" s="2" t="str">
        <f t="shared" si="1"/>
        <v>未入力</v>
      </c>
      <c r="J35" s="7" t="s">
        <v>277</v>
      </c>
      <c r="K35" s="42">
        <f t="shared" si="2"/>
      </c>
      <c r="L35" s="43">
        <f t="shared" si="3"/>
      </c>
      <c r="M35" s="44">
        <f t="shared" si="4"/>
      </c>
      <c r="N35" s="45">
        <f t="shared" si="5"/>
      </c>
      <c r="O35" s="84"/>
      <c r="P35" s="84"/>
      <c r="S35" s="18">
        <f t="shared" si="27"/>
        <v>0</v>
      </c>
      <c r="T35" s="18">
        <f t="shared" si="28"/>
        <v>0</v>
      </c>
      <c r="U35" s="18">
        <f t="shared" si="29"/>
        <v>0</v>
      </c>
      <c r="V35" s="18">
        <f t="shared" si="30"/>
        <v>0</v>
      </c>
      <c r="W35" s="18">
        <f t="shared" si="31"/>
        <v>0</v>
      </c>
      <c r="X35" s="18">
        <f t="shared" si="32"/>
        <v>0</v>
      </c>
      <c r="Y35" s="18">
        <f t="shared" si="33"/>
        <v>0</v>
      </c>
      <c r="Z35" s="18">
        <f t="shared" si="34"/>
        <v>0</v>
      </c>
      <c r="AA35" s="18">
        <f t="shared" si="35"/>
        <v>0</v>
      </c>
      <c r="AB35" s="18">
        <f t="shared" si="36"/>
        <v>0</v>
      </c>
      <c r="AC35" s="18">
        <f t="shared" si="37"/>
        <v>0</v>
      </c>
      <c r="AD35" s="18">
        <f t="shared" si="38"/>
        <v>0</v>
      </c>
      <c r="AE35" s="18">
        <f t="shared" si="39"/>
        <v>0</v>
      </c>
      <c r="AF35" s="18">
        <f t="shared" si="40"/>
        <v>0</v>
      </c>
      <c r="AG35" s="18">
        <f t="shared" si="41"/>
        <v>0</v>
      </c>
      <c r="AH35" s="18">
        <f t="shared" si="42"/>
        <v>0</v>
      </c>
      <c r="AI35" s="18">
        <f t="shared" si="43"/>
        <v>0</v>
      </c>
      <c r="AJ35" s="18">
        <f t="shared" si="44"/>
        <v>0</v>
      </c>
      <c r="AK35" s="18">
        <f t="shared" si="45"/>
        <v>0</v>
      </c>
      <c r="AL35" s="18">
        <f t="shared" si="46"/>
        <v>0</v>
      </c>
      <c r="AN35" s="15">
        <f t="shared" si="6"/>
        <v>4</v>
      </c>
    </row>
    <row r="36" spans="1:40" ht="35.25" customHeight="1">
      <c r="A36" s="46"/>
      <c r="B36" s="47"/>
      <c r="C36" s="32" t="s">
        <v>31</v>
      </c>
      <c r="D36" s="33" t="s">
        <v>222</v>
      </c>
      <c r="E36" s="34">
        <f t="shared" si="48"/>
        <v>10</v>
      </c>
      <c r="F36" s="35" t="s">
        <v>32</v>
      </c>
      <c r="G36" s="6" t="s">
        <v>269</v>
      </c>
      <c r="H36" s="2" t="s">
        <v>18</v>
      </c>
      <c r="I36" s="2" t="str">
        <f t="shared" si="1"/>
        <v>未入力</v>
      </c>
      <c r="J36" s="7" t="s">
        <v>277</v>
      </c>
      <c r="K36" s="42">
        <f t="shared" si="2"/>
      </c>
      <c r="L36" s="51">
        <f t="shared" si="3"/>
      </c>
      <c r="M36" s="52">
        <f t="shared" si="4"/>
      </c>
      <c r="N36" s="45">
        <f t="shared" si="5"/>
      </c>
      <c r="O36" s="84"/>
      <c r="P36" s="84"/>
      <c r="S36" s="18">
        <f t="shared" si="27"/>
        <v>0</v>
      </c>
      <c r="T36" s="18">
        <f t="shared" si="28"/>
        <v>0</v>
      </c>
      <c r="U36" s="18">
        <f t="shared" si="29"/>
        <v>0</v>
      </c>
      <c r="V36" s="18">
        <f t="shared" si="30"/>
        <v>0</v>
      </c>
      <c r="W36" s="18">
        <f t="shared" si="31"/>
        <v>0</v>
      </c>
      <c r="X36" s="18">
        <f t="shared" si="32"/>
        <v>0</v>
      </c>
      <c r="Y36" s="18">
        <f t="shared" si="33"/>
        <v>0</v>
      </c>
      <c r="Z36" s="18">
        <f t="shared" si="34"/>
        <v>0</v>
      </c>
      <c r="AA36" s="18">
        <f t="shared" si="35"/>
        <v>0</v>
      </c>
      <c r="AB36" s="18">
        <f t="shared" si="36"/>
        <v>0</v>
      </c>
      <c r="AC36" s="18">
        <f t="shared" si="37"/>
        <v>0</v>
      </c>
      <c r="AD36" s="18">
        <f t="shared" si="38"/>
        <v>0</v>
      </c>
      <c r="AE36" s="18">
        <f t="shared" si="39"/>
        <v>0</v>
      </c>
      <c r="AF36" s="18">
        <f t="shared" si="40"/>
        <v>0</v>
      </c>
      <c r="AG36" s="18">
        <f t="shared" si="41"/>
        <v>0</v>
      </c>
      <c r="AH36" s="18">
        <f t="shared" si="42"/>
        <v>0</v>
      </c>
      <c r="AI36" s="18">
        <f t="shared" si="43"/>
        <v>0</v>
      </c>
      <c r="AJ36" s="18">
        <f t="shared" si="44"/>
        <v>0</v>
      </c>
      <c r="AK36" s="18">
        <f t="shared" si="45"/>
        <v>0</v>
      </c>
      <c r="AL36" s="18">
        <f t="shared" si="46"/>
        <v>0</v>
      </c>
      <c r="AN36" s="15">
        <f t="shared" si="6"/>
        <v>4</v>
      </c>
    </row>
    <row r="37" spans="1:40" ht="35.25" customHeight="1">
      <c r="A37" s="46"/>
      <c r="B37" s="47"/>
      <c r="C37" s="130" t="s">
        <v>33</v>
      </c>
      <c r="D37" s="33" t="s">
        <v>222</v>
      </c>
      <c r="E37" s="34">
        <f t="shared" si="48"/>
        <v>11</v>
      </c>
      <c r="F37" s="35" t="s">
        <v>34</v>
      </c>
      <c r="G37" s="6" t="s">
        <v>269</v>
      </c>
      <c r="H37" s="2" t="s">
        <v>18</v>
      </c>
      <c r="I37" s="2" t="str">
        <f t="shared" si="1"/>
        <v>未入力</v>
      </c>
      <c r="J37" s="7" t="s">
        <v>277</v>
      </c>
      <c r="K37" s="42">
        <f t="shared" si="2"/>
      </c>
      <c r="L37" s="43">
        <f t="shared" si="3"/>
      </c>
      <c r="M37" s="44">
        <f t="shared" si="4"/>
      </c>
      <c r="N37" s="45">
        <f t="shared" si="5"/>
      </c>
      <c r="O37" s="84"/>
      <c r="P37" s="84"/>
      <c r="S37" s="18">
        <f t="shared" si="27"/>
        <v>0</v>
      </c>
      <c r="T37" s="18">
        <f t="shared" si="28"/>
        <v>0</v>
      </c>
      <c r="U37" s="18">
        <f t="shared" si="29"/>
        <v>0</v>
      </c>
      <c r="V37" s="18">
        <f t="shared" si="30"/>
        <v>0</v>
      </c>
      <c r="W37" s="18">
        <f t="shared" si="31"/>
        <v>0</v>
      </c>
      <c r="X37" s="18">
        <f t="shared" si="32"/>
        <v>0</v>
      </c>
      <c r="Y37" s="18">
        <f t="shared" si="33"/>
        <v>0</v>
      </c>
      <c r="Z37" s="18">
        <f t="shared" si="34"/>
        <v>0</v>
      </c>
      <c r="AA37" s="18">
        <f t="shared" si="35"/>
        <v>0</v>
      </c>
      <c r="AB37" s="18">
        <f t="shared" si="36"/>
        <v>0</v>
      </c>
      <c r="AC37" s="18">
        <f t="shared" si="37"/>
        <v>0</v>
      </c>
      <c r="AD37" s="18">
        <f t="shared" si="38"/>
        <v>0</v>
      </c>
      <c r="AE37" s="18">
        <f t="shared" si="39"/>
        <v>0</v>
      </c>
      <c r="AF37" s="18">
        <f t="shared" si="40"/>
        <v>0</v>
      </c>
      <c r="AG37" s="18">
        <f t="shared" si="41"/>
        <v>0</v>
      </c>
      <c r="AH37" s="18">
        <f t="shared" si="42"/>
        <v>0</v>
      </c>
      <c r="AI37" s="18">
        <f t="shared" si="43"/>
        <v>0</v>
      </c>
      <c r="AJ37" s="18">
        <f t="shared" si="44"/>
        <v>0</v>
      </c>
      <c r="AK37" s="18">
        <f t="shared" si="45"/>
        <v>0</v>
      </c>
      <c r="AL37" s="18">
        <f t="shared" si="46"/>
        <v>0</v>
      </c>
      <c r="AN37" s="15">
        <f t="shared" si="6"/>
        <v>4</v>
      </c>
    </row>
    <row r="38" spans="1:40" ht="35.25" customHeight="1">
      <c r="A38" s="46"/>
      <c r="B38" s="47"/>
      <c r="C38" s="130"/>
      <c r="D38" s="33" t="s">
        <v>222</v>
      </c>
      <c r="E38" s="34">
        <f t="shared" si="48"/>
        <v>12</v>
      </c>
      <c r="F38" s="35" t="s">
        <v>118</v>
      </c>
      <c r="G38" s="6" t="s">
        <v>269</v>
      </c>
      <c r="H38" s="2" t="s">
        <v>18</v>
      </c>
      <c r="I38" s="2" t="str">
        <f t="shared" si="1"/>
        <v>未入力</v>
      </c>
      <c r="J38" s="6" t="s">
        <v>277</v>
      </c>
      <c r="K38" s="42">
        <f t="shared" si="2"/>
      </c>
      <c r="L38" s="43">
        <f t="shared" si="3"/>
      </c>
      <c r="M38" s="44">
        <f t="shared" si="4"/>
      </c>
      <c r="N38" s="45">
        <f t="shared" si="5"/>
      </c>
      <c r="O38" s="84"/>
      <c r="P38" s="84"/>
      <c r="S38" s="18">
        <f t="shared" si="27"/>
        <v>0</v>
      </c>
      <c r="T38" s="18">
        <f t="shared" si="28"/>
        <v>0</v>
      </c>
      <c r="U38" s="18">
        <f t="shared" si="29"/>
        <v>0</v>
      </c>
      <c r="V38" s="18">
        <f t="shared" si="30"/>
        <v>0</v>
      </c>
      <c r="W38" s="18">
        <f t="shared" si="31"/>
        <v>0</v>
      </c>
      <c r="X38" s="18">
        <f t="shared" si="32"/>
        <v>0</v>
      </c>
      <c r="Y38" s="18">
        <f t="shared" si="33"/>
        <v>0</v>
      </c>
      <c r="Z38" s="18">
        <f t="shared" si="34"/>
        <v>0</v>
      </c>
      <c r="AA38" s="18">
        <f t="shared" si="35"/>
        <v>0</v>
      </c>
      <c r="AB38" s="18">
        <f t="shared" si="36"/>
        <v>0</v>
      </c>
      <c r="AC38" s="18">
        <f t="shared" si="37"/>
        <v>0</v>
      </c>
      <c r="AD38" s="18">
        <f t="shared" si="38"/>
        <v>0</v>
      </c>
      <c r="AE38" s="18">
        <f t="shared" si="39"/>
        <v>0</v>
      </c>
      <c r="AF38" s="18">
        <f t="shared" si="40"/>
        <v>0</v>
      </c>
      <c r="AG38" s="18">
        <f t="shared" si="41"/>
        <v>0</v>
      </c>
      <c r="AH38" s="18">
        <f t="shared" si="42"/>
        <v>0</v>
      </c>
      <c r="AI38" s="18">
        <f t="shared" si="43"/>
        <v>0</v>
      </c>
      <c r="AJ38" s="18">
        <f t="shared" si="44"/>
        <v>0</v>
      </c>
      <c r="AK38" s="18">
        <f t="shared" si="45"/>
        <v>0</v>
      </c>
      <c r="AL38" s="18">
        <f t="shared" si="46"/>
        <v>0</v>
      </c>
      <c r="AN38" s="15">
        <f t="shared" si="6"/>
        <v>4</v>
      </c>
    </row>
    <row r="39" spans="2:40" ht="35.25" customHeight="1">
      <c r="B39" s="47"/>
      <c r="C39" s="48" t="s">
        <v>95</v>
      </c>
      <c r="D39" s="33" t="s">
        <v>219</v>
      </c>
      <c r="E39" s="34">
        <f t="shared" si="48"/>
        <v>13</v>
      </c>
      <c r="F39" s="35" t="s">
        <v>96</v>
      </c>
      <c r="G39" s="6" t="s">
        <v>269</v>
      </c>
      <c r="H39" s="2" t="s">
        <v>149</v>
      </c>
      <c r="I39" s="2" t="str">
        <f t="shared" si="1"/>
        <v>未入力</v>
      </c>
      <c r="J39" s="8" t="s">
        <v>277</v>
      </c>
      <c r="K39" s="42">
        <f t="shared" si="2"/>
      </c>
      <c r="L39" s="43">
        <f t="shared" si="3"/>
      </c>
      <c r="M39" s="44">
        <f t="shared" si="4"/>
      </c>
      <c r="N39" s="45">
        <f t="shared" si="5"/>
      </c>
      <c r="O39" s="84"/>
      <c r="P39" s="84"/>
      <c r="S39" s="18">
        <f t="shared" si="27"/>
        <v>0</v>
      </c>
      <c r="T39" s="18">
        <f t="shared" si="28"/>
        <v>0</v>
      </c>
      <c r="U39" s="18">
        <f t="shared" si="29"/>
        <v>0</v>
      </c>
      <c r="V39" s="18">
        <f t="shared" si="30"/>
        <v>0</v>
      </c>
      <c r="W39" s="18">
        <f t="shared" si="31"/>
        <v>0</v>
      </c>
      <c r="X39" s="18">
        <f t="shared" si="32"/>
        <v>0</v>
      </c>
      <c r="Y39" s="18">
        <f t="shared" si="33"/>
        <v>0</v>
      </c>
      <c r="Z39" s="18">
        <f t="shared" si="34"/>
        <v>0</v>
      </c>
      <c r="AA39" s="18">
        <f t="shared" si="35"/>
        <v>0</v>
      </c>
      <c r="AB39" s="18">
        <f t="shared" si="36"/>
        <v>0</v>
      </c>
      <c r="AC39" s="18">
        <f t="shared" si="37"/>
        <v>0</v>
      </c>
      <c r="AD39" s="18">
        <f t="shared" si="38"/>
        <v>0</v>
      </c>
      <c r="AE39" s="18">
        <f t="shared" si="39"/>
        <v>0</v>
      </c>
      <c r="AF39" s="18">
        <f t="shared" si="40"/>
        <v>0</v>
      </c>
      <c r="AG39" s="18">
        <f t="shared" si="41"/>
        <v>0</v>
      </c>
      <c r="AH39" s="18">
        <f t="shared" si="42"/>
        <v>0</v>
      </c>
      <c r="AI39" s="18">
        <f t="shared" si="43"/>
        <v>0</v>
      </c>
      <c r="AJ39" s="18">
        <f t="shared" si="44"/>
        <v>0</v>
      </c>
      <c r="AK39" s="18">
        <f t="shared" si="45"/>
        <v>0</v>
      </c>
      <c r="AL39" s="18">
        <f t="shared" si="46"/>
        <v>0</v>
      </c>
      <c r="AN39" s="15">
        <f t="shared" si="6"/>
        <v>5</v>
      </c>
    </row>
    <row r="40" spans="1:40" ht="35.25" customHeight="1">
      <c r="A40" s="57"/>
      <c r="B40" s="55"/>
      <c r="C40" s="48" t="s">
        <v>127</v>
      </c>
      <c r="D40" s="33" t="s">
        <v>224</v>
      </c>
      <c r="E40" s="34">
        <f t="shared" si="48"/>
        <v>14</v>
      </c>
      <c r="F40" s="56" t="s">
        <v>104</v>
      </c>
      <c r="G40" s="6" t="s">
        <v>269</v>
      </c>
      <c r="H40" s="2" t="s">
        <v>92</v>
      </c>
      <c r="I40" s="2" t="str">
        <f t="shared" si="1"/>
        <v>未入力</v>
      </c>
      <c r="J40" s="6" t="s">
        <v>277</v>
      </c>
      <c r="K40" s="42">
        <f t="shared" si="2"/>
      </c>
      <c r="L40" s="43">
        <f t="shared" si="3"/>
      </c>
      <c r="M40" s="44">
        <f t="shared" si="4"/>
      </c>
      <c r="N40" s="45">
        <f t="shared" si="5"/>
      </c>
      <c r="O40" s="84"/>
      <c r="P40" s="84"/>
      <c r="S40" s="18">
        <f t="shared" si="27"/>
        <v>0</v>
      </c>
      <c r="T40" s="18">
        <f t="shared" si="28"/>
        <v>0</v>
      </c>
      <c r="U40" s="18">
        <f t="shared" si="29"/>
        <v>0</v>
      </c>
      <c r="V40" s="18">
        <f t="shared" si="30"/>
        <v>0</v>
      </c>
      <c r="W40" s="18">
        <f t="shared" si="31"/>
        <v>0</v>
      </c>
      <c r="X40" s="18">
        <f t="shared" si="32"/>
        <v>0</v>
      </c>
      <c r="Y40" s="18">
        <f t="shared" si="33"/>
        <v>0</v>
      </c>
      <c r="Z40" s="18">
        <f t="shared" si="34"/>
        <v>0</v>
      </c>
      <c r="AA40" s="18">
        <f t="shared" si="35"/>
        <v>0</v>
      </c>
      <c r="AB40" s="18">
        <f t="shared" si="36"/>
        <v>0</v>
      </c>
      <c r="AC40" s="18">
        <f t="shared" si="37"/>
        <v>0</v>
      </c>
      <c r="AD40" s="18">
        <f t="shared" si="38"/>
        <v>0</v>
      </c>
      <c r="AE40" s="18">
        <f t="shared" si="39"/>
        <v>0</v>
      </c>
      <c r="AF40" s="18">
        <f t="shared" si="40"/>
        <v>0</v>
      </c>
      <c r="AG40" s="18">
        <f t="shared" si="41"/>
        <v>0</v>
      </c>
      <c r="AH40" s="18">
        <f t="shared" si="42"/>
        <v>0</v>
      </c>
      <c r="AI40" s="18">
        <f t="shared" si="43"/>
        <v>0</v>
      </c>
      <c r="AJ40" s="18">
        <f t="shared" si="44"/>
        <v>0</v>
      </c>
      <c r="AK40" s="18">
        <f t="shared" si="45"/>
        <v>0</v>
      </c>
      <c r="AL40" s="18">
        <f t="shared" si="46"/>
        <v>0</v>
      </c>
      <c r="AN40" s="15">
        <f t="shared" si="6"/>
        <v>4</v>
      </c>
    </row>
    <row r="41" spans="2:40" ht="36" customHeight="1">
      <c r="B41" s="31" t="s">
        <v>193</v>
      </c>
      <c r="C41" s="134" t="s">
        <v>35</v>
      </c>
      <c r="D41" s="33" t="s">
        <v>225</v>
      </c>
      <c r="E41" s="34">
        <v>1</v>
      </c>
      <c r="F41" s="35" t="s">
        <v>119</v>
      </c>
      <c r="G41" s="6" t="s">
        <v>269</v>
      </c>
      <c r="H41" s="2" t="s">
        <v>18</v>
      </c>
      <c r="I41" s="2" t="str">
        <f t="shared" si="1"/>
        <v>未入力</v>
      </c>
      <c r="J41" s="8" t="s">
        <v>277</v>
      </c>
      <c r="K41" s="42">
        <f t="shared" si="2"/>
      </c>
      <c r="L41" s="43">
        <f t="shared" si="3"/>
      </c>
      <c r="M41" s="44">
        <f t="shared" si="4"/>
      </c>
      <c r="N41" s="45">
        <f t="shared" si="5"/>
      </c>
      <c r="O41" s="84"/>
      <c r="P41" s="84"/>
      <c r="S41" s="18">
        <f t="shared" si="27"/>
        <v>0</v>
      </c>
      <c r="T41" s="18">
        <f t="shared" si="28"/>
        <v>0</v>
      </c>
      <c r="U41" s="18">
        <f t="shared" si="29"/>
        <v>0</v>
      </c>
      <c r="V41" s="18">
        <f t="shared" si="30"/>
        <v>0</v>
      </c>
      <c r="W41" s="18">
        <f t="shared" si="31"/>
        <v>0</v>
      </c>
      <c r="X41" s="18">
        <f t="shared" si="32"/>
        <v>0</v>
      </c>
      <c r="Y41" s="18">
        <f t="shared" si="33"/>
        <v>0</v>
      </c>
      <c r="Z41" s="18">
        <f t="shared" si="34"/>
        <v>0</v>
      </c>
      <c r="AA41" s="18">
        <f t="shared" si="35"/>
        <v>0</v>
      </c>
      <c r="AB41" s="18">
        <f t="shared" si="36"/>
        <v>0</v>
      </c>
      <c r="AC41" s="18">
        <f t="shared" si="37"/>
        <v>0</v>
      </c>
      <c r="AD41" s="18">
        <f t="shared" si="38"/>
        <v>0</v>
      </c>
      <c r="AE41" s="18">
        <f t="shared" si="39"/>
        <v>0</v>
      </c>
      <c r="AF41" s="18">
        <f t="shared" si="40"/>
        <v>0</v>
      </c>
      <c r="AG41" s="18">
        <f t="shared" si="41"/>
        <v>0</v>
      </c>
      <c r="AH41" s="18">
        <f t="shared" si="42"/>
        <v>0</v>
      </c>
      <c r="AI41" s="18">
        <f t="shared" si="43"/>
        <v>0</v>
      </c>
      <c r="AJ41" s="18">
        <f t="shared" si="44"/>
        <v>0</v>
      </c>
      <c r="AK41" s="18">
        <f t="shared" si="45"/>
        <v>0</v>
      </c>
      <c r="AL41" s="18">
        <f t="shared" si="46"/>
        <v>0</v>
      </c>
      <c r="AN41" s="15">
        <f t="shared" si="6"/>
        <v>4</v>
      </c>
    </row>
    <row r="42" spans="2:40" ht="36" customHeight="1">
      <c r="B42" s="47"/>
      <c r="C42" s="136"/>
      <c r="D42" s="33" t="s">
        <v>225</v>
      </c>
      <c r="E42" s="34">
        <f>E41+1</f>
        <v>2</v>
      </c>
      <c r="F42" s="35" t="s">
        <v>10</v>
      </c>
      <c r="G42" s="6" t="s">
        <v>269</v>
      </c>
      <c r="H42" s="2" t="s">
        <v>18</v>
      </c>
      <c r="I42" s="2" t="str">
        <f t="shared" si="1"/>
        <v>未入力</v>
      </c>
      <c r="J42" s="7" t="s">
        <v>277</v>
      </c>
      <c r="K42" s="42">
        <f t="shared" si="2"/>
      </c>
      <c r="L42" s="43">
        <f t="shared" si="3"/>
      </c>
      <c r="M42" s="44">
        <f t="shared" si="4"/>
      </c>
      <c r="N42" s="45">
        <f t="shared" si="5"/>
      </c>
      <c r="O42" s="84"/>
      <c r="P42" s="84"/>
      <c r="S42" s="18">
        <f t="shared" si="27"/>
        <v>0</v>
      </c>
      <c r="T42" s="18">
        <f t="shared" si="28"/>
        <v>0</v>
      </c>
      <c r="U42" s="18">
        <f t="shared" si="29"/>
        <v>0</v>
      </c>
      <c r="V42" s="18">
        <f t="shared" si="30"/>
        <v>0</v>
      </c>
      <c r="W42" s="18">
        <f t="shared" si="31"/>
        <v>0</v>
      </c>
      <c r="X42" s="18">
        <f t="shared" si="32"/>
        <v>0</v>
      </c>
      <c r="Y42" s="18">
        <f t="shared" si="33"/>
        <v>0</v>
      </c>
      <c r="Z42" s="18">
        <f t="shared" si="34"/>
        <v>0</v>
      </c>
      <c r="AA42" s="18">
        <f t="shared" si="35"/>
        <v>0</v>
      </c>
      <c r="AB42" s="18">
        <f t="shared" si="36"/>
        <v>0</v>
      </c>
      <c r="AC42" s="18">
        <f t="shared" si="37"/>
        <v>0</v>
      </c>
      <c r="AD42" s="18">
        <f t="shared" si="38"/>
        <v>0</v>
      </c>
      <c r="AE42" s="18">
        <f t="shared" si="39"/>
        <v>0</v>
      </c>
      <c r="AF42" s="18">
        <f t="shared" si="40"/>
        <v>0</v>
      </c>
      <c r="AG42" s="18">
        <f t="shared" si="41"/>
        <v>0</v>
      </c>
      <c r="AH42" s="18">
        <f t="shared" si="42"/>
        <v>0</v>
      </c>
      <c r="AI42" s="18">
        <f t="shared" si="43"/>
        <v>0</v>
      </c>
      <c r="AJ42" s="18">
        <f t="shared" si="44"/>
        <v>0</v>
      </c>
      <c r="AK42" s="18">
        <f t="shared" si="45"/>
        <v>0</v>
      </c>
      <c r="AL42" s="18">
        <f t="shared" si="46"/>
        <v>0</v>
      </c>
      <c r="AN42" s="15">
        <f t="shared" si="6"/>
        <v>4</v>
      </c>
    </row>
    <row r="43" spans="2:40" ht="42" customHeight="1">
      <c r="B43" s="55"/>
      <c r="C43" s="32" t="s">
        <v>36</v>
      </c>
      <c r="D43" s="33" t="s">
        <v>226</v>
      </c>
      <c r="E43" s="34">
        <f>E42+1</f>
        <v>3</v>
      </c>
      <c r="F43" s="35" t="s">
        <v>37</v>
      </c>
      <c r="G43" s="6" t="s">
        <v>269</v>
      </c>
      <c r="H43" s="2" t="s">
        <v>18</v>
      </c>
      <c r="I43" s="2" t="str">
        <f t="shared" si="1"/>
        <v>未入力</v>
      </c>
      <c r="J43" s="6" t="s">
        <v>277</v>
      </c>
      <c r="K43" s="42">
        <f t="shared" si="2"/>
      </c>
      <c r="L43" s="49">
        <f t="shared" si="3"/>
      </c>
      <c r="M43" s="50">
        <f t="shared" si="4"/>
      </c>
      <c r="N43" s="45">
        <f t="shared" si="5"/>
      </c>
      <c r="O43" s="84"/>
      <c r="P43" s="84"/>
      <c r="S43" s="18">
        <f t="shared" si="27"/>
        <v>0</v>
      </c>
      <c r="T43" s="18">
        <f t="shared" si="28"/>
        <v>0</v>
      </c>
      <c r="U43" s="18">
        <f t="shared" si="29"/>
        <v>0</v>
      </c>
      <c r="V43" s="18">
        <f t="shared" si="30"/>
        <v>0</v>
      </c>
      <c r="W43" s="18">
        <f t="shared" si="31"/>
        <v>0</v>
      </c>
      <c r="X43" s="18">
        <f t="shared" si="32"/>
        <v>0</v>
      </c>
      <c r="Y43" s="18">
        <f t="shared" si="33"/>
        <v>0</v>
      </c>
      <c r="Z43" s="18">
        <f t="shared" si="34"/>
        <v>0</v>
      </c>
      <c r="AA43" s="18">
        <f t="shared" si="35"/>
        <v>0</v>
      </c>
      <c r="AB43" s="18">
        <f t="shared" si="36"/>
        <v>0</v>
      </c>
      <c r="AC43" s="18">
        <f t="shared" si="37"/>
        <v>0</v>
      </c>
      <c r="AD43" s="18">
        <f t="shared" si="38"/>
        <v>0</v>
      </c>
      <c r="AE43" s="18">
        <f t="shared" si="39"/>
        <v>0</v>
      </c>
      <c r="AF43" s="18">
        <f t="shared" si="40"/>
        <v>0</v>
      </c>
      <c r="AG43" s="18">
        <f t="shared" si="41"/>
        <v>0</v>
      </c>
      <c r="AH43" s="18">
        <f t="shared" si="42"/>
        <v>0</v>
      </c>
      <c r="AI43" s="18">
        <f t="shared" si="43"/>
        <v>0</v>
      </c>
      <c r="AJ43" s="18">
        <f t="shared" si="44"/>
        <v>0</v>
      </c>
      <c r="AK43" s="18">
        <f t="shared" si="45"/>
        <v>0</v>
      </c>
      <c r="AL43" s="18">
        <f t="shared" si="46"/>
        <v>0</v>
      </c>
      <c r="AN43" s="15">
        <f t="shared" si="6"/>
        <v>4</v>
      </c>
    </row>
    <row r="44" spans="2:40" ht="57" customHeight="1">
      <c r="B44" s="31" t="s">
        <v>194</v>
      </c>
      <c r="C44" s="32" t="s">
        <v>38</v>
      </c>
      <c r="D44" s="33" t="s">
        <v>227</v>
      </c>
      <c r="E44" s="34">
        <v>1</v>
      </c>
      <c r="F44" s="35" t="s">
        <v>120</v>
      </c>
      <c r="G44" s="6" t="s">
        <v>269</v>
      </c>
      <c r="H44" s="2" t="s">
        <v>151</v>
      </c>
      <c r="I44" s="2" t="str">
        <f t="shared" si="1"/>
        <v>未入力</v>
      </c>
      <c r="J44" s="7" t="s">
        <v>277</v>
      </c>
      <c r="K44" s="42">
        <f t="shared" si="2"/>
      </c>
      <c r="L44" s="43">
        <f t="shared" si="3"/>
      </c>
      <c r="M44" s="44">
        <f t="shared" si="4"/>
      </c>
      <c r="N44" s="45">
        <f t="shared" si="5"/>
      </c>
      <c r="O44" s="84"/>
      <c r="P44" s="84"/>
      <c r="S44" s="18">
        <f t="shared" si="27"/>
        <v>0</v>
      </c>
      <c r="T44" s="18">
        <f t="shared" si="28"/>
        <v>0</v>
      </c>
      <c r="U44" s="18">
        <f t="shared" si="29"/>
        <v>0</v>
      </c>
      <c r="V44" s="18">
        <f t="shared" si="30"/>
        <v>0</v>
      </c>
      <c r="W44" s="18">
        <f t="shared" si="31"/>
        <v>0</v>
      </c>
      <c r="X44" s="18">
        <f t="shared" si="32"/>
        <v>0</v>
      </c>
      <c r="Y44" s="18">
        <f t="shared" si="33"/>
        <v>0</v>
      </c>
      <c r="Z44" s="18">
        <f t="shared" si="34"/>
        <v>0</v>
      </c>
      <c r="AA44" s="18">
        <f t="shared" si="35"/>
        <v>0</v>
      </c>
      <c r="AB44" s="18">
        <f t="shared" si="36"/>
        <v>0</v>
      </c>
      <c r="AC44" s="18">
        <f t="shared" si="37"/>
        <v>0</v>
      </c>
      <c r="AD44" s="18">
        <f t="shared" si="38"/>
        <v>0</v>
      </c>
      <c r="AE44" s="18">
        <f t="shared" si="39"/>
        <v>0</v>
      </c>
      <c r="AF44" s="18">
        <f t="shared" si="40"/>
        <v>0</v>
      </c>
      <c r="AG44" s="18">
        <f t="shared" si="41"/>
        <v>0</v>
      </c>
      <c r="AH44" s="18">
        <f t="shared" si="42"/>
        <v>0</v>
      </c>
      <c r="AI44" s="18">
        <f t="shared" si="43"/>
        <v>0</v>
      </c>
      <c r="AJ44" s="18">
        <f t="shared" si="44"/>
        <v>0</v>
      </c>
      <c r="AK44" s="18">
        <f t="shared" si="45"/>
        <v>0</v>
      </c>
      <c r="AL44" s="18">
        <f t="shared" si="46"/>
        <v>0</v>
      </c>
      <c r="AN44" s="15">
        <f t="shared" si="6"/>
        <v>2</v>
      </c>
    </row>
    <row r="45" spans="1:40" ht="36" customHeight="1">
      <c r="A45" s="40"/>
      <c r="B45" s="41"/>
      <c r="C45" s="130" t="s">
        <v>39</v>
      </c>
      <c r="D45" s="33" t="s">
        <v>228</v>
      </c>
      <c r="E45" s="34">
        <f aca="true" t="shared" si="49" ref="E45:E52">E44+1</f>
        <v>2</v>
      </c>
      <c r="F45" s="35" t="s">
        <v>11</v>
      </c>
      <c r="G45" s="6" t="s">
        <v>269</v>
      </c>
      <c r="H45" s="2" t="s">
        <v>151</v>
      </c>
      <c r="I45" s="2" t="str">
        <f t="shared" si="1"/>
        <v>未入力</v>
      </c>
      <c r="J45" s="7" t="s">
        <v>277</v>
      </c>
      <c r="K45" s="42">
        <f t="shared" si="2"/>
      </c>
      <c r="L45" s="43">
        <f t="shared" si="3"/>
      </c>
      <c r="M45" s="44">
        <f t="shared" si="4"/>
      </c>
      <c r="N45" s="45">
        <f t="shared" si="5"/>
      </c>
      <c r="O45" s="84"/>
      <c r="P45" s="84"/>
      <c r="S45" s="18">
        <f t="shared" si="27"/>
        <v>0</v>
      </c>
      <c r="T45" s="18">
        <f t="shared" si="28"/>
        <v>0</v>
      </c>
      <c r="U45" s="18">
        <f t="shared" si="29"/>
        <v>0</v>
      </c>
      <c r="V45" s="18">
        <f t="shared" si="30"/>
        <v>0</v>
      </c>
      <c r="W45" s="18">
        <f t="shared" si="31"/>
        <v>0</v>
      </c>
      <c r="X45" s="18">
        <f t="shared" si="32"/>
        <v>0</v>
      </c>
      <c r="Y45" s="18">
        <f t="shared" si="33"/>
        <v>0</v>
      </c>
      <c r="Z45" s="18">
        <f t="shared" si="34"/>
        <v>0</v>
      </c>
      <c r="AA45" s="18">
        <f t="shared" si="35"/>
        <v>0</v>
      </c>
      <c r="AB45" s="18">
        <f t="shared" si="36"/>
        <v>0</v>
      </c>
      <c r="AC45" s="18">
        <f t="shared" si="37"/>
        <v>0</v>
      </c>
      <c r="AD45" s="18">
        <f t="shared" si="38"/>
        <v>0</v>
      </c>
      <c r="AE45" s="18">
        <f t="shared" si="39"/>
        <v>0</v>
      </c>
      <c r="AF45" s="18">
        <f t="shared" si="40"/>
        <v>0</v>
      </c>
      <c r="AG45" s="18">
        <f t="shared" si="41"/>
        <v>0</v>
      </c>
      <c r="AH45" s="18">
        <f t="shared" si="42"/>
        <v>0</v>
      </c>
      <c r="AI45" s="18">
        <f t="shared" si="43"/>
        <v>0</v>
      </c>
      <c r="AJ45" s="18">
        <f t="shared" si="44"/>
        <v>0</v>
      </c>
      <c r="AK45" s="18">
        <f t="shared" si="45"/>
        <v>0</v>
      </c>
      <c r="AL45" s="18">
        <f t="shared" si="46"/>
        <v>0</v>
      </c>
      <c r="AN45" s="15">
        <f t="shared" si="6"/>
        <v>2</v>
      </c>
    </row>
    <row r="46" spans="1:40" ht="36" customHeight="1">
      <c r="A46" s="40"/>
      <c r="B46" s="41"/>
      <c r="C46" s="133"/>
      <c r="D46" s="33" t="s">
        <v>228</v>
      </c>
      <c r="E46" s="34">
        <f t="shared" si="49"/>
        <v>3</v>
      </c>
      <c r="F46" s="35" t="s">
        <v>40</v>
      </c>
      <c r="G46" s="6" t="s">
        <v>269</v>
      </c>
      <c r="H46" s="2" t="s">
        <v>151</v>
      </c>
      <c r="I46" s="2" t="str">
        <f t="shared" si="1"/>
        <v>未入力</v>
      </c>
      <c r="J46" s="6" t="s">
        <v>277</v>
      </c>
      <c r="K46" s="42">
        <f t="shared" si="2"/>
      </c>
      <c r="L46" s="49">
        <f t="shared" si="3"/>
      </c>
      <c r="M46" s="50">
        <f t="shared" si="4"/>
      </c>
      <c r="N46" s="45">
        <f t="shared" si="5"/>
      </c>
      <c r="O46" s="84"/>
      <c r="P46" s="84"/>
      <c r="S46" s="18">
        <f t="shared" si="27"/>
        <v>0</v>
      </c>
      <c r="T46" s="18">
        <f t="shared" si="28"/>
        <v>0</v>
      </c>
      <c r="U46" s="18">
        <f t="shared" si="29"/>
        <v>0</v>
      </c>
      <c r="V46" s="18">
        <f t="shared" si="30"/>
        <v>0</v>
      </c>
      <c r="W46" s="18">
        <f t="shared" si="31"/>
        <v>0</v>
      </c>
      <c r="X46" s="18">
        <f t="shared" si="32"/>
        <v>0</v>
      </c>
      <c r="Y46" s="18">
        <f t="shared" si="33"/>
        <v>0</v>
      </c>
      <c r="Z46" s="18">
        <f t="shared" si="34"/>
        <v>0</v>
      </c>
      <c r="AA46" s="18">
        <f t="shared" si="35"/>
        <v>0</v>
      </c>
      <c r="AB46" s="18">
        <f t="shared" si="36"/>
        <v>0</v>
      </c>
      <c r="AC46" s="18">
        <f t="shared" si="37"/>
        <v>0</v>
      </c>
      <c r="AD46" s="18">
        <f t="shared" si="38"/>
        <v>0</v>
      </c>
      <c r="AE46" s="18">
        <f t="shared" si="39"/>
        <v>0</v>
      </c>
      <c r="AF46" s="18">
        <f t="shared" si="40"/>
        <v>0</v>
      </c>
      <c r="AG46" s="18">
        <f t="shared" si="41"/>
        <v>0</v>
      </c>
      <c r="AH46" s="18">
        <f t="shared" si="42"/>
        <v>0</v>
      </c>
      <c r="AI46" s="18">
        <f t="shared" si="43"/>
        <v>0</v>
      </c>
      <c r="AJ46" s="18">
        <f t="shared" si="44"/>
        <v>0</v>
      </c>
      <c r="AK46" s="18">
        <f t="shared" si="45"/>
        <v>0</v>
      </c>
      <c r="AL46" s="18">
        <f t="shared" si="46"/>
        <v>0</v>
      </c>
      <c r="AN46" s="15">
        <f t="shared" si="6"/>
        <v>2</v>
      </c>
    </row>
    <row r="47" spans="1:40" ht="36" customHeight="1">
      <c r="A47" s="46"/>
      <c r="B47" s="47"/>
      <c r="C47" s="48" t="s">
        <v>41</v>
      </c>
      <c r="D47" s="33" t="s">
        <v>228</v>
      </c>
      <c r="E47" s="34">
        <f t="shared" si="49"/>
        <v>4</v>
      </c>
      <c r="F47" s="35" t="s">
        <v>98</v>
      </c>
      <c r="G47" s="6" t="s">
        <v>269</v>
      </c>
      <c r="H47" s="2" t="s">
        <v>151</v>
      </c>
      <c r="I47" s="2" t="str">
        <f t="shared" si="1"/>
        <v>未入力</v>
      </c>
      <c r="J47" s="7" t="s">
        <v>277</v>
      </c>
      <c r="K47" s="42">
        <f t="shared" si="2"/>
      </c>
      <c r="L47" s="43">
        <f t="shared" si="3"/>
      </c>
      <c r="M47" s="44">
        <f t="shared" si="4"/>
      </c>
      <c r="N47" s="45">
        <f t="shared" si="5"/>
      </c>
      <c r="O47" s="84"/>
      <c r="P47" s="84"/>
      <c r="S47" s="18">
        <f t="shared" si="27"/>
        <v>0</v>
      </c>
      <c r="T47" s="18">
        <f t="shared" si="28"/>
        <v>0</v>
      </c>
      <c r="U47" s="18">
        <f t="shared" si="29"/>
        <v>0</v>
      </c>
      <c r="V47" s="18">
        <f t="shared" si="30"/>
        <v>0</v>
      </c>
      <c r="W47" s="18">
        <f t="shared" si="31"/>
        <v>0</v>
      </c>
      <c r="X47" s="18">
        <f t="shared" si="32"/>
        <v>0</v>
      </c>
      <c r="Y47" s="18">
        <f t="shared" si="33"/>
        <v>0</v>
      </c>
      <c r="Z47" s="18">
        <f t="shared" si="34"/>
        <v>0</v>
      </c>
      <c r="AA47" s="18">
        <f t="shared" si="35"/>
        <v>0</v>
      </c>
      <c r="AB47" s="18">
        <f t="shared" si="36"/>
        <v>0</v>
      </c>
      <c r="AC47" s="18">
        <f t="shared" si="37"/>
        <v>0</v>
      </c>
      <c r="AD47" s="18">
        <f t="shared" si="38"/>
        <v>0</v>
      </c>
      <c r="AE47" s="18">
        <f t="shared" si="39"/>
        <v>0</v>
      </c>
      <c r="AF47" s="18">
        <f t="shared" si="40"/>
        <v>0</v>
      </c>
      <c r="AG47" s="18">
        <f t="shared" si="41"/>
        <v>0</v>
      </c>
      <c r="AH47" s="18">
        <f t="shared" si="42"/>
        <v>0</v>
      </c>
      <c r="AI47" s="18">
        <f t="shared" si="43"/>
        <v>0</v>
      </c>
      <c r="AJ47" s="18">
        <f t="shared" si="44"/>
        <v>0</v>
      </c>
      <c r="AK47" s="18">
        <f t="shared" si="45"/>
        <v>0</v>
      </c>
      <c r="AL47" s="18">
        <f t="shared" si="46"/>
        <v>0</v>
      </c>
      <c r="AN47" s="15">
        <f t="shared" si="6"/>
        <v>2</v>
      </c>
    </row>
    <row r="48" spans="1:40" ht="42.75" customHeight="1">
      <c r="A48" s="46"/>
      <c r="B48" s="47"/>
      <c r="C48" s="32" t="s">
        <v>42</v>
      </c>
      <c r="D48" s="33" t="s">
        <v>228</v>
      </c>
      <c r="E48" s="34">
        <f t="shared" si="49"/>
        <v>5</v>
      </c>
      <c r="F48" s="35" t="s">
        <v>121</v>
      </c>
      <c r="G48" s="6" t="s">
        <v>269</v>
      </c>
      <c r="H48" s="2" t="s">
        <v>155</v>
      </c>
      <c r="I48" s="2" t="str">
        <f t="shared" si="1"/>
        <v>未入力</v>
      </c>
      <c r="J48" s="6" t="s">
        <v>277</v>
      </c>
      <c r="K48" s="42">
        <f t="shared" si="2"/>
      </c>
      <c r="L48" s="43">
        <f t="shared" si="3"/>
      </c>
      <c r="M48" s="44">
        <f t="shared" si="4"/>
      </c>
      <c r="N48" s="45">
        <f t="shared" si="5"/>
      </c>
      <c r="O48" s="84"/>
      <c r="P48" s="84"/>
      <c r="S48" s="18">
        <f t="shared" si="27"/>
        <v>0</v>
      </c>
      <c r="T48" s="18">
        <f t="shared" si="28"/>
        <v>0</v>
      </c>
      <c r="U48" s="18">
        <f t="shared" si="29"/>
        <v>0</v>
      </c>
      <c r="V48" s="18">
        <f t="shared" si="30"/>
        <v>0</v>
      </c>
      <c r="W48" s="18">
        <f t="shared" si="31"/>
        <v>0</v>
      </c>
      <c r="X48" s="18">
        <f t="shared" si="32"/>
        <v>0</v>
      </c>
      <c r="Y48" s="18">
        <f t="shared" si="33"/>
        <v>0</v>
      </c>
      <c r="Z48" s="18">
        <f t="shared" si="34"/>
        <v>0</v>
      </c>
      <c r="AA48" s="18">
        <f t="shared" si="35"/>
        <v>0</v>
      </c>
      <c r="AB48" s="18">
        <f t="shared" si="36"/>
        <v>0</v>
      </c>
      <c r="AC48" s="18">
        <f t="shared" si="37"/>
        <v>0</v>
      </c>
      <c r="AD48" s="18">
        <f t="shared" si="38"/>
        <v>0</v>
      </c>
      <c r="AE48" s="18">
        <f t="shared" si="39"/>
        <v>0</v>
      </c>
      <c r="AF48" s="18">
        <f t="shared" si="40"/>
        <v>0</v>
      </c>
      <c r="AG48" s="18">
        <f t="shared" si="41"/>
        <v>0</v>
      </c>
      <c r="AH48" s="18">
        <f t="shared" si="42"/>
        <v>0</v>
      </c>
      <c r="AI48" s="18">
        <f t="shared" si="43"/>
        <v>0</v>
      </c>
      <c r="AJ48" s="18">
        <f t="shared" si="44"/>
        <v>0</v>
      </c>
      <c r="AK48" s="18">
        <f t="shared" si="45"/>
        <v>0</v>
      </c>
      <c r="AL48" s="18">
        <f t="shared" si="46"/>
        <v>0</v>
      </c>
      <c r="AN48" s="15">
        <f t="shared" si="6"/>
        <v>1</v>
      </c>
    </row>
    <row r="49" spans="1:40" ht="52.5" customHeight="1">
      <c r="A49" s="46"/>
      <c r="B49" s="47"/>
      <c r="C49" s="32" t="s">
        <v>43</v>
      </c>
      <c r="D49" s="33" t="s">
        <v>228</v>
      </c>
      <c r="E49" s="34">
        <f t="shared" si="49"/>
        <v>6</v>
      </c>
      <c r="F49" s="35" t="s">
        <v>12</v>
      </c>
      <c r="G49" s="6" t="s">
        <v>269</v>
      </c>
      <c r="H49" s="2" t="s">
        <v>155</v>
      </c>
      <c r="I49" s="2" t="str">
        <f t="shared" si="1"/>
        <v>未入力</v>
      </c>
      <c r="J49" s="7" t="s">
        <v>277</v>
      </c>
      <c r="K49" s="42">
        <f t="shared" si="2"/>
      </c>
      <c r="L49" s="43">
        <f t="shared" si="3"/>
      </c>
      <c r="M49" s="44">
        <f t="shared" si="4"/>
      </c>
      <c r="N49" s="45">
        <f t="shared" si="5"/>
      </c>
      <c r="O49" s="84"/>
      <c r="P49" s="84"/>
      <c r="S49" s="18">
        <f t="shared" si="27"/>
        <v>0</v>
      </c>
      <c r="T49" s="18">
        <f t="shared" si="28"/>
        <v>0</v>
      </c>
      <c r="U49" s="18">
        <f t="shared" si="29"/>
        <v>0</v>
      </c>
      <c r="V49" s="18">
        <f t="shared" si="30"/>
        <v>0</v>
      </c>
      <c r="W49" s="18">
        <f t="shared" si="31"/>
        <v>0</v>
      </c>
      <c r="X49" s="18">
        <f t="shared" si="32"/>
        <v>0</v>
      </c>
      <c r="Y49" s="18">
        <f t="shared" si="33"/>
        <v>0</v>
      </c>
      <c r="Z49" s="18">
        <f t="shared" si="34"/>
        <v>0</v>
      </c>
      <c r="AA49" s="18">
        <f t="shared" si="35"/>
        <v>0</v>
      </c>
      <c r="AB49" s="18">
        <f t="shared" si="36"/>
        <v>0</v>
      </c>
      <c r="AC49" s="18">
        <f t="shared" si="37"/>
        <v>0</v>
      </c>
      <c r="AD49" s="18">
        <f t="shared" si="38"/>
        <v>0</v>
      </c>
      <c r="AE49" s="18">
        <f t="shared" si="39"/>
        <v>0</v>
      </c>
      <c r="AF49" s="18">
        <f t="shared" si="40"/>
        <v>0</v>
      </c>
      <c r="AG49" s="18">
        <f t="shared" si="41"/>
        <v>0</v>
      </c>
      <c r="AH49" s="18">
        <f t="shared" si="42"/>
        <v>0</v>
      </c>
      <c r="AI49" s="18">
        <f t="shared" si="43"/>
        <v>0</v>
      </c>
      <c r="AJ49" s="18">
        <f t="shared" si="44"/>
        <v>0</v>
      </c>
      <c r="AK49" s="18">
        <f t="shared" si="45"/>
        <v>0</v>
      </c>
      <c r="AL49" s="18">
        <f t="shared" si="46"/>
        <v>0</v>
      </c>
      <c r="AN49" s="15">
        <f t="shared" si="6"/>
        <v>1</v>
      </c>
    </row>
    <row r="50" spans="1:40" ht="52.5" customHeight="1">
      <c r="A50" s="46"/>
      <c r="B50" s="47"/>
      <c r="C50" s="32" t="s">
        <v>44</v>
      </c>
      <c r="D50" s="33" t="s">
        <v>229</v>
      </c>
      <c r="E50" s="34">
        <f t="shared" si="49"/>
        <v>7</v>
      </c>
      <c r="F50" s="35" t="s">
        <v>45</v>
      </c>
      <c r="G50" s="6" t="s">
        <v>269</v>
      </c>
      <c r="H50" s="2" t="s">
        <v>155</v>
      </c>
      <c r="I50" s="2" t="str">
        <f t="shared" si="1"/>
        <v>未入力</v>
      </c>
      <c r="J50" s="6" t="s">
        <v>277</v>
      </c>
      <c r="K50" s="42">
        <f t="shared" si="2"/>
      </c>
      <c r="L50" s="43">
        <f t="shared" si="3"/>
      </c>
      <c r="M50" s="44">
        <f t="shared" si="4"/>
      </c>
      <c r="N50" s="45">
        <f t="shared" si="5"/>
      </c>
      <c r="O50" s="84"/>
      <c r="P50" s="84"/>
      <c r="S50" s="18">
        <f t="shared" si="27"/>
        <v>0</v>
      </c>
      <c r="T50" s="18">
        <f t="shared" si="28"/>
        <v>0</v>
      </c>
      <c r="U50" s="18">
        <f t="shared" si="29"/>
        <v>0</v>
      </c>
      <c r="V50" s="18">
        <f t="shared" si="30"/>
        <v>0</v>
      </c>
      <c r="W50" s="18">
        <f t="shared" si="31"/>
        <v>0</v>
      </c>
      <c r="X50" s="18">
        <f t="shared" si="32"/>
        <v>0</v>
      </c>
      <c r="Y50" s="18">
        <f t="shared" si="33"/>
        <v>0</v>
      </c>
      <c r="Z50" s="18">
        <f t="shared" si="34"/>
        <v>0</v>
      </c>
      <c r="AA50" s="18">
        <f t="shared" si="35"/>
        <v>0</v>
      </c>
      <c r="AB50" s="18">
        <f t="shared" si="36"/>
        <v>0</v>
      </c>
      <c r="AC50" s="18">
        <f t="shared" si="37"/>
        <v>0</v>
      </c>
      <c r="AD50" s="18">
        <f t="shared" si="38"/>
        <v>0</v>
      </c>
      <c r="AE50" s="18">
        <f t="shared" si="39"/>
        <v>0</v>
      </c>
      <c r="AF50" s="18">
        <f t="shared" si="40"/>
        <v>0</v>
      </c>
      <c r="AG50" s="18">
        <f t="shared" si="41"/>
        <v>0</v>
      </c>
      <c r="AH50" s="18">
        <f t="shared" si="42"/>
        <v>0</v>
      </c>
      <c r="AI50" s="18">
        <f t="shared" si="43"/>
        <v>0</v>
      </c>
      <c r="AJ50" s="18">
        <f t="shared" si="44"/>
        <v>0</v>
      </c>
      <c r="AK50" s="18">
        <f t="shared" si="45"/>
        <v>0</v>
      </c>
      <c r="AL50" s="18">
        <f t="shared" si="46"/>
        <v>0</v>
      </c>
      <c r="AN50" s="15">
        <f t="shared" si="6"/>
        <v>1</v>
      </c>
    </row>
    <row r="51" spans="1:40" ht="43.5" customHeight="1">
      <c r="A51" s="46"/>
      <c r="B51" s="47"/>
      <c r="C51" s="32" t="s">
        <v>46</v>
      </c>
      <c r="D51" s="33" t="s">
        <v>229</v>
      </c>
      <c r="E51" s="34">
        <f t="shared" si="49"/>
        <v>8</v>
      </c>
      <c r="F51" s="35" t="s">
        <v>122</v>
      </c>
      <c r="G51" s="6" t="s">
        <v>269</v>
      </c>
      <c r="H51" s="2" t="s">
        <v>155</v>
      </c>
      <c r="I51" s="2" t="str">
        <f t="shared" si="1"/>
        <v>未入力</v>
      </c>
      <c r="J51" s="6" t="s">
        <v>277</v>
      </c>
      <c r="K51" s="42">
        <f t="shared" si="2"/>
      </c>
      <c r="L51" s="43">
        <f t="shared" si="3"/>
      </c>
      <c r="M51" s="44">
        <f t="shared" si="4"/>
      </c>
      <c r="N51" s="45">
        <f t="shared" si="5"/>
      </c>
      <c r="O51" s="84"/>
      <c r="P51" s="84"/>
      <c r="S51" s="18">
        <f t="shared" si="27"/>
        <v>0</v>
      </c>
      <c r="T51" s="18">
        <f t="shared" si="28"/>
        <v>0</v>
      </c>
      <c r="U51" s="18">
        <f t="shared" si="29"/>
        <v>0</v>
      </c>
      <c r="V51" s="18">
        <f t="shared" si="30"/>
        <v>0</v>
      </c>
      <c r="W51" s="18">
        <f t="shared" si="31"/>
        <v>0</v>
      </c>
      <c r="X51" s="18">
        <f t="shared" si="32"/>
        <v>0</v>
      </c>
      <c r="Y51" s="18">
        <f t="shared" si="33"/>
        <v>0</v>
      </c>
      <c r="Z51" s="18">
        <f t="shared" si="34"/>
        <v>0</v>
      </c>
      <c r="AA51" s="18">
        <f t="shared" si="35"/>
        <v>0</v>
      </c>
      <c r="AB51" s="18">
        <f t="shared" si="36"/>
        <v>0</v>
      </c>
      <c r="AC51" s="18">
        <f t="shared" si="37"/>
        <v>0</v>
      </c>
      <c r="AD51" s="18">
        <f t="shared" si="38"/>
        <v>0</v>
      </c>
      <c r="AE51" s="18">
        <f t="shared" si="39"/>
        <v>0</v>
      </c>
      <c r="AF51" s="18">
        <f t="shared" si="40"/>
        <v>0</v>
      </c>
      <c r="AG51" s="18">
        <f t="shared" si="41"/>
        <v>0</v>
      </c>
      <c r="AH51" s="18">
        <f t="shared" si="42"/>
        <v>0</v>
      </c>
      <c r="AI51" s="18">
        <f t="shared" si="43"/>
        <v>0</v>
      </c>
      <c r="AJ51" s="18">
        <f t="shared" si="44"/>
        <v>0</v>
      </c>
      <c r="AK51" s="18">
        <f t="shared" si="45"/>
        <v>0</v>
      </c>
      <c r="AL51" s="18">
        <f t="shared" si="46"/>
        <v>0</v>
      </c>
      <c r="AN51" s="15">
        <f t="shared" si="6"/>
        <v>1</v>
      </c>
    </row>
    <row r="52" spans="1:40" ht="42.75" customHeight="1">
      <c r="A52" s="46"/>
      <c r="B52" s="47"/>
      <c r="C52" s="32" t="s">
        <v>47</v>
      </c>
      <c r="D52" s="131" t="s">
        <v>230</v>
      </c>
      <c r="E52" s="128">
        <f t="shared" si="49"/>
        <v>9</v>
      </c>
      <c r="F52" s="142" t="s">
        <v>48</v>
      </c>
      <c r="G52" s="140" t="s">
        <v>269</v>
      </c>
      <c r="H52" s="144" t="s">
        <v>157</v>
      </c>
      <c r="I52" s="138" t="str">
        <f t="shared" si="1"/>
        <v>未入力</v>
      </c>
      <c r="J52" s="140" t="s">
        <v>277</v>
      </c>
      <c r="K52" s="109">
        <f t="shared" si="2"/>
      </c>
      <c r="L52" s="111">
        <f t="shared" si="3"/>
      </c>
      <c r="M52" s="113">
        <f t="shared" si="4"/>
      </c>
      <c r="N52" s="115">
        <f t="shared" si="5"/>
      </c>
      <c r="O52" s="137"/>
      <c r="P52" s="137"/>
      <c r="S52" s="107">
        <f aca="true" t="shared" si="50" ref="S52:S109">IF($G52="採用",IF($H52="施設・設備",IF($K52=1,S51+1,S51),S51),S51)</f>
        <v>0</v>
      </c>
      <c r="T52" s="107">
        <f aca="true" t="shared" si="51" ref="T52:T109">IF($G52="採用",IF($H52="施設・設備",IF($L52=1,T51+1,T51),T51),T51)</f>
        <v>0</v>
      </c>
      <c r="U52" s="107">
        <f aca="true" t="shared" si="52" ref="U52:U109">IF($G52="採用",IF($H52="施設・設備",IF($M52=1,U51+1,U51),U51),U51)</f>
        <v>0</v>
      </c>
      <c r="V52" s="107">
        <f aca="true" t="shared" si="53" ref="V52:V109">IF($G52="採用",IF($H52="施設・設備",IF($N52=1,V51+1,V51),V51),V51)</f>
        <v>0</v>
      </c>
      <c r="W52" s="107">
        <f aca="true" t="shared" si="54" ref="W52:W109">IF($G52="採用",IF($H52="備品",IF($K52=1,W51+1,W51),W51),W51)</f>
        <v>0</v>
      </c>
      <c r="X52" s="107">
        <f aca="true" t="shared" si="55" ref="X52:X109">IF($G52="採用",IF($H52="備品",IF($L52=1,X51+1,X51),X51),X51)</f>
        <v>0</v>
      </c>
      <c r="Y52" s="107">
        <f aca="true" t="shared" si="56" ref="Y52:Y109">IF($G52="採用",IF($H52="備品",IF($M52=1,Y51+1,Y51),Y51),Y51)</f>
        <v>0</v>
      </c>
      <c r="Z52" s="107">
        <f aca="true" t="shared" si="57" ref="Z52:Z109">IF($G52="採用",IF($H52="備品",IF($N52=1,Z51+1,Z51),Z51),Z51)</f>
        <v>0</v>
      </c>
      <c r="AA52" s="107">
        <f aca="true" t="shared" si="58" ref="AA52:AA109">IF($G52="採用",IF($H52="マニュアル",IF($K52=1,AA51+1,AA51),AA51),AA51)</f>
        <v>0</v>
      </c>
      <c r="AB52" s="107">
        <f aca="true" t="shared" si="59" ref="AB52:AB109">IF($G52="採用",IF($H52="マニュアル",IF($L52=1,AB51+1,AB51),AB51),AB51)</f>
        <v>0</v>
      </c>
      <c r="AC52" s="107">
        <f aca="true" t="shared" si="60" ref="AC52:AC109">IF($G52="採用",IF($H52="マニュアル",IF($M52=1,AC51+1,AC51),AC51),AC51)</f>
        <v>0</v>
      </c>
      <c r="AD52" s="107">
        <f aca="true" t="shared" si="61" ref="AD52:AD109">IF($G52="採用",IF($H52="マニュアル",IF($N52=1,AD51+1,AD51),AD51),AD51)</f>
        <v>0</v>
      </c>
      <c r="AE52" s="107">
        <f aca="true" t="shared" si="62" ref="AE52:AE109">IF($G52="採用",IF($H52="体制",IF($K52=1,AE51+1,AE51),AE51),AE51)</f>
        <v>0</v>
      </c>
      <c r="AF52" s="107">
        <f aca="true" t="shared" si="63" ref="AF52:AF109">IF($G52="採用",IF($H52="体制",IF($L52=1,AF51+1,AF51),AF51),AF51)</f>
        <v>0</v>
      </c>
      <c r="AG52" s="107">
        <f aca="true" t="shared" si="64" ref="AG52:AG109">IF($G52="採用",IF($H52="体制",IF($M52=1,AG51+1,AG51),AG51),AG51)</f>
        <v>0</v>
      </c>
      <c r="AH52" s="107">
        <f aca="true" t="shared" si="65" ref="AH52:AH109">IF($G52="採用",IF($H52="体制",IF($N52=1,AH51+1,AH51),AH51),AH51)</f>
        <v>0</v>
      </c>
      <c r="AI52" s="107">
        <f aca="true" t="shared" si="66" ref="AI52:AI109">IF($G52="採用",IF($H52="教育・訓練",IF($K52=1,AI51+1,AI51),AI51),AI51)</f>
        <v>0</v>
      </c>
      <c r="AJ52" s="107">
        <f aca="true" t="shared" si="67" ref="AJ52:AJ109">IF($G52="採用",IF($H52="教育・訓練",IF($L52=1,AJ51+1,AJ51),AJ51),AJ51)</f>
        <v>0</v>
      </c>
      <c r="AK52" s="107">
        <f aca="true" t="shared" si="68" ref="AK52:AK109">IF($G52="採用",IF($H52="教育・訓練",IF($M52=1,AK51+1,AK51),AK51),AK51)</f>
        <v>0</v>
      </c>
      <c r="AL52" s="107">
        <f aca="true" t="shared" si="69" ref="AL52:AL109">IF($G52="採用",IF($H52="教育・訓練",IF($N52=1,AL51+1,AL51),AL51),AL51)</f>
        <v>0</v>
      </c>
      <c r="AN52" s="15">
        <f t="shared" si="6"/>
        <v>1</v>
      </c>
    </row>
    <row r="53" spans="1:40" ht="56.25" customHeight="1">
      <c r="A53" s="46"/>
      <c r="B53" s="47"/>
      <c r="C53" s="32" t="s">
        <v>49</v>
      </c>
      <c r="D53" s="132"/>
      <c r="E53" s="129"/>
      <c r="F53" s="143"/>
      <c r="G53" s="141"/>
      <c r="H53" s="145"/>
      <c r="I53" s="139" t="str">
        <f t="shared" si="1"/>
        <v>入力不要</v>
      </c>
      <c r="J53" s="141"/>
      <c r="K53" s="110">
        <f t="shared" si="2"/>
      </c>
      <c r="L53" s="112">
        <f t="shared" si="3"/>
      </c>
      <c r="M53" s="114">
        <f t="shared" si="4"/>
      </c>
      <c r="N53" s="116">
        <f t="shared" si="5"/>
      </c>
      <c r="O53" s="137"/>
      <c r="P53" s="137"/>
      <c r="S53" s="108">
        <f t="shared" si="50"/>
        <v>0</v>
      </c>
      <c r="T53" s="108">
        <f t="shared" si="51"/>
        <v>0</v>
      </c>
      <c r="U53" s="108">
        <f t="shared" si="52"/>
        <v>0</v>
      </c>
      <c r="V53" s="108">
        <f t="shared" si="53"/>
        <v>0</v>
      </c>
      <c r="W53" s="108">
        <f t="shared" si="54"/>
        <v>0</v>
      </c>
      <c r="X53" s="108">
        <f t="shared" si="55"/>
        <v>0</v>
      </c>
      <c r="Y53" s="108">
        <f t="shared" si="56"/>
        <v>0</v>
      </c>
      <c r="Z53" s="108">
        <f t="shared" si="57"/>
        <v>0</v>
      </c>
      <c r="AA53" s="108">
        <f t="shared" si="58"/>
        <v>0</v>
      </c>
      <c r="AB53" s="108">
        <f t="shared" si="59"/>
        <v>0</v>
      </c>
      <c r="AC53" s="108">
        <f t="shared" si="60"/>
        <v>0</v>
      </c>
      <c r="AD53" s="108">
        <f t="shared" si="61"/>
        <v>0</v>
      </c>
      <c r="AE53" s="108">
        <f t="shared" si="62"/>
        <v>0</v>
      </c>
      <c r="AF53" s="108">
        <f t="shared" si="63"/>
        <v>0</v>
      </c>
      <c r="AG53" s="108">
        <f t="shared" si="64"/>
        <v>0</v>
      </c>
      <c r="AH53" s="108">
        <f t="shared" si="65"/>
        <v>0</v>
      </c>
      <c r="AI53" s="108">
        <f t="shared" si="66"/>
        <v>0</v>
      </c>
      <c r="AJ53" s="108">
        <f t="shared" si="67"/>
        <v>0</v>
      </c>
      <c r="AK53" s="108">
        <f t="shared" si="68"/>
        <v>0</v>
      </c>
      <c r="AL53" s="108">
        <f t="shared" si="69"/>
        <v>0</v>
      </c>
      <c r="AN53" s="15" t="str">
        <f t="shared" si="6"/>
        <v>9</v>
      </c>
    </row>
    <row r="54" spans="1:40" ht="36" customHeight="1">
      <c r="A54" s="46"/>
      <c r="B54" s="47"/>
      <c r="C54" s="48" t="s">
        <v>50</v>
      </c>
      <c r="D54" s="33" t="s">
        <v>230</v>
      </c>
      <c r="E54" s="34">
        <f>E52+1</f>
        <v>10</v>
      </c>
      <c r="F54" s="35" t="s">
        <v>166</v>
      </c>
      <c r="G54" s="6" t="s">
        <v>269</v>
      </c>
      <c r="H54" s="2" t="s">
        <v>151</v>
      </c>
      <c r="I54" s="2" t="str">
        <f t="shared" si="1"/>
        <v>未入力</v>
      </c>
      <c r="J54" s="6" t="s">
        <v>277</v>
      </c>
      <c r="K54" s="42">
        <f t="shared" si="2"/>
      </c>
      <c r="L54" s="43">
        <f t="shared" si="3"/>
      </c>
      <c r="M54" s="44">
        <f t="shared" si="4"/>
      </c>
      <c r="N54" s="45">
        <f t="shared" si="5"/>
      </c>
      <c r="O54" s="84"/>
      <c r="P54" s="84"/>
      <c r="S54" s="18">
        <f t="shared" si="50"/>
        <v>0</v>
      </c>
      <c r="T54" s="18">
        <f t="shared" si="51"/>
        <v>0</v>
      </c>
      <c r="U54" s="18">
        <f t="shared" si="52"/>
        <v>0</v>
      </c>
      <c r="V54" s="18">
        <f t="shared" si="53"/>
        <v>0</v>
      </c>
      <c r="W54" s="18">
        <f t="shared" si="54"/>
        <v>0</v>
      </c>
      <c r="X54" s="18">
        <f t="shared" si="55"/>
        <v>0</v>
      </c>
      <c r="Y54" s="18">
        <f t="shared" si="56"/>
        <v>0</v>
      </c>
      <c r="Z54" s="18">
        <f t="shared" si="57"/>
        <v>0</v>
      </c>
      <c r="AA54" s="18">
        <f t="shared" si="58"/>
        <v>0</v>
      </c>
      <c r="AB54" s="18">
        <f t="shared" si="59"/>
        <v>0</v>
      </c>
      <c r="AC54" s="18">
        <f t="shared" si="60"/>
        <v>0</v>
      </c>
      <c r="AD54" s="18">
        <f t="shared" si="61"/>
        <v>0</v>
      </c>
      <c r="AE54" s="18">
        <f t="shared" si="62"/>
        <v>0</v>
      </c>
      <c r="AF54" s="18">
        <f t="shared" si="63"/>
        <v>0</v>
      </c>
      <c r="AG54" s="18">
        <f t="shared" si="64"/>
        <v>0</v>
      </c>
      <c r="AH54" s="18">
        <f t="shared" si="65"/>
        <v>0</v>
      </c>
      <c r="AI54" s="18">
        <f t="shared" si="66"/>
        <v>0</v>
      </c>
      <c r="AJ54" s="18">
        <f t="shared" si="67"/>
        <v>0</v>
      </c>
      <c r="AK54" s="18">
        <f t="shared" si="68"/>
        <v>0</v>
      </c>
      <c r="AL54" s="18">
        <f t="shared" si="69"/>
        <v>0</v>
      </c>
      <c r="AN54" s="15">
        <f t="shared" si="6"/>
        <v>2</v>
      </c>
    </row>
    <row r="55" spans="1:40" ht="36" customHeight="1">
      <c r="A55" s="46"/>
      <c r="B55" s="47"/>
      <c r="C55" s="32" t="s">
        <v>51</v>
      </c>
      <c r="D55" s="33" t="s">
        <v>228</v>
      </c>
      <c r="E55" s="34">
        <f aca="true" t="shared" si="70" ref="E55:E67">E54+1</f>
        <v>11</v>
      </c>
      <c r="F55" s="35" t="s">
        <v>167</v>
      </c>
      <c r="G55" s="6" t="s">
        <v>269</v>
      </c>
      <c r="H55" s="2" t="s">
        <v>151</v>
      </c>
      <c r="I55" s="2" t="str">
        <f t="shared" si="1"/>
        <v>未入力</v>
      </c>
      <c r="J55" s="7" t="s">
        <v>277</v>
      </c>
      <c r="K55" s="42">
        <f t="shared" si="2"/>
      </c>
      <c r="L55" s="43">
        <f t="shared" si="3"/>
      </c>
      <c r="M55" s="44">
        <f t="shared" si="4"/>
      </c>
      <c r="N55" s="45">
        <f t="shared" si="5"/>
      </c>
      <c r="O55" s="84"/>
      <c r="P55" s="84"/>
      <c r="S55" s="18">
        <f t="shared" si="50"/>
        <v>0</v>
      </c>
      <c r="T55" s="18">
        <f t="shared" si="51"/>
        <v>0</v>
      </c>
      <c r="U55" s="18">
        <f t="shared" si="52"/>
        <v>0</v>
      </c>
      <c r="V55" s="18">
        <f t="shared" si="53"/>
        <v>0</v>
      </c>
      <c r="W55" s="18">
        <f t="shared" si="54"/>
        <v>0</v>
      </c>
      <c r="X55" s="18">
        <f t="shared" si="55"/>
        <v>0</v>
      </c>
      <c r="Y55" s="18">
        <f t="shared" si="56"/>
        <v>0</v>
      </c>
      <c r="Z55" s="18">
        <f t="shared" si="57"/>
        <v>0</v>
      </c>
      <c r="AA55" s="18">
        <f t="shared" si="58"/>
        <v>0</v>
      </c>
      <c r="AB55" s="18">
        <f t="shared" si="59"/>
        <v>0</v>
      </c>
      <c r="AC55" s="18">
        <f t="shared" si="60"/>
        <v>0</v>
      </c>
      <c r="AD55" s="18">
        <f t="shared" si="61"/>
        <v>0</v>
      </c>
      <c r="AE55" s="18">
        <f t="shared" si="62"/>
        <v>0</v>
      </c>
      <c r="AF55" s="18">
        <f t="shared" si="63"/>
        <v>0</v>
      </c>
      <c r="AG55" s="18">
        <f t="shared" si="64"/>
        <v>0</v>
      </c>
      <c r="AH55" s="18">
        <f t="shared" si="65"/>
        <v>0</v>
      </c>
      <c r="AI55" s="18">
        <f t="shared" si="66"/>
        <v>0</v>
      </c>
      <c r="AJ55" s="18">
        <f t="shared" si="67"/>
        <v>0</v>
      </c>
      <c r="AK55" s="18">
        <f t="shared" si="68"/>
        <v>0</v>
      </c>
      <c r="AL55" s="18">
        <f t="shared" si="69"/>
        <v>0</v>
      </c>
      <c r="AN55" s="15">
        <f t="shared" si="6"/>
        <v>2</v>
      </c>
    </row>
    <row r="56" spans="1:40" ht="36" customHeight="1">
      <c r="A56" s="46"/>
      <c r="B56" s="47"/>
      <c r="C56" s="130" t="s">
        <v>52</v>
      </c>
      <c r="D56" s="33" t="s">
        <v>228</v>
      </c>
      <c r="E56" s="34">
        <f t="shared" si="70"/>
        <v>12</v>
      </c>
      <c r="F56" s="35" t="s">
        <v>53</v>
      </c>
      <c r="G56" s="6" t="s">
        <v>269</v>
      </c>
      <c r="H56" s="2" t="s">
        <v>155</v>
      </c>
      <c r="I56" s="2" t="str">
        <f t="shared" si="1"/>
        <v>未入力</v>
      </c>
      <c r="J56" s="7" t="s">
        <v>277</v>
      </c>
      <c r="K56" s="42">
        <f t="shared" si="2"/>
      </c>
      <c r="L56" s="51">
        <f t="shared" si="3"/>
      </c>
      <c r="M56" s="52">
        <f t="shared" si="4"/>
      </c>
      <c r="N56" s="45">
        <f t="shared" si="5"/>
      </c>
      <c r="O56" s="84"/>
      <c r="P56" s="84"/>
      <c r="S56" s="18">
        <f t="shared" si="50"/>
        <v>0</v>
      </c>
      <c r="T56" s="18">
        <f t="shared" si="51"/>
        <v>0</v>
      </c>
      <c r="U56" s="18">
        <f t="shared" si="52"/>
        <v>0</v>
      </c>
      <c r="V56" s="18">
        <f t="shared" si="53"/>
        <v>0</v>
      </c>
      <c r="W56" s="18">
        <f t="shared" si="54"/>
        <v>0</v>
      </c>
      <c r="X56" s="18">
        <f t="shared" si="55"/>
        <v>0</v>
      </c>
      <c r="Y56" s="18">
        <f t="shared" si="56"/>
        <v>0</v>
      </c>
      <c r="Z56" s="18">
        <f t="shared" si="57"/>
        <v>0</v>
      </c>
      <c r="AA56" s="18">
        <f t="shared" si="58"/>
        <v>0</v>
      </c>
      <c r="AB56" s="18">
        <f t="shared" si="59"/>
        <v>0</v>
      </c>
      <c r="AC56" s="18">
        <f t="shared" si="60"/>
        <v>0</v>
      </c>
      <c r="AD56" s="18">
        <f t="shared" si="61"/>
        <v>0</v>
      </c>
      <c r="AE56" s="18">
        <f t="shared" si="62"/>
        <v>0</v>
      </c>
      <c r="AF56" s="18">
        <f t="shared" si="63"/>
        <v>0</v>
      </c>
      <c r="AG56" s="18">
        <f t="shared" si="64"/>
        <v>0</v>
      </c>
      <c r="AH56" s="18">
        <f t="shared" si="65"/>
        <v>0</v>
      </c>
      <c r="AI56" s="18">
        <f t="shared" si="66"/>
        <v>0</v>
      </c>
      <c r="AJ56" s="18">
        <f t="shared" si="67"/>
        <v>0</v>
      </c>
      <c r="AK56" s="18">
        <f t="shared" si="68"/>
        <v>0</v>
      </c>
      <c r="AL56" s="18">
        <f t="shared" si="69"/>
        <v>0</v>
      </c>
      <c r="AN56" s="15">
        <f t="shared" si="6"/>
        <v>1</v>
      </c>
    </row>
    <row r="57" spans="1:40" ht="36" customHeight="1">
      <c r="A57" s="46"/>
      <c r="B57" s="47"/>
      <c r="C57" s="130"/>
      <c r="D57" s="33" t="s">
        <v>228</v>
      </c>
      <c r="E57" s="34">
        <f t="shared" si="70"/>
        <v>13</v>
      </c>
      <c r="F57" s="35" t="s">
        <v>54</v>
      </c>
      <c r="G57" s="6" t="s">
        <v>269</v>
      </c>
      <c r="H57" s="2" t="s">
        <v>151</v>
      </c>
      <c r="I57" s="2" t="str">
        <f t="shared" si="1"/>
        <v>未入力</v>
      </c>
      <c r="J57" s="7" t="s">
        <v>277</v>
      </c>
      <c r="K57" s="42">
        <f t="shared" si="2"/>
      </c>
      <c r="L57" s="43">
        <f t="shared" si="3"/>
      </c>
      <c r="M57" s="44">
        <f t="shared" si="4"/>
      </c>
      <c r="N57" s="45">
        <f t="shared" si="5"/>
      </c>
      <c r="O57" s="84"/>
      <c r="P57" s="84"/>
      <c r="S57" s="18">
        <f t="shared" si="50"/>
        <v>0</v>
      </c>
      <c r="T57" s="18">
        <f t="shared" si="51"/>
        <v>0</v>
      </c>
      <c r="U57" s="18">
        <f t="shared" si="52"/>
        <v>0</v>
      </c>
      <c r="V57" s="18">
        <f t="shared" si="53"/>
        <v>0</v>
      </c>
      <c r="W57" s="18">
        <f t="shared" si="54"/>
        <v>0</v>
      </c>
      <c r="X57" s="18">
        <f t="shared" si="55"/>
        <v>0</v>
      </c>
      <c r="Y57" s="18">
        <f t="shared" si="56"/>
        <v>0</v>
      </c>
      <c r="Z57" s="18">
        <f t="shared" si="57"/>
        <v>0</v>
      </c>
      <c r="AA57" s="18">
        <f t="shared" si="58"/>
        <v>0</v>
      </c>
      <c r="AB57" s="18">
        <f t="shared" si="59"/>
        <v>0</v>
      </c>
      <c r="AC57" s="18">
        <f t="shared" si="60"/>
        <v>0</v>
      </c>
      <c r="AD57" s="18">
        <f t="shared" si="61"/>
        <v>0</v>
      </c>
      <c r="AE57" s="18">
        <f t="shared" si="62"/>
        <v>0</v>
      </c>
      <c r="AF57" s="18">
        <f t="shared" si="63"/>
        <v>0</v>
      </c>
      <c r="AG57" s="18">
        <f t="shared" si="64"/>
        <v>0</v>
      </c>
      <c r="AH57" s="18">
        <f t="shared" si="65"/>
        <v>0</v>
      </c>
      <c r="AI57" s="18">
        <f t="shared" si="66"/>
        <v>0</v>
      </c>
      <c r="AJ57" s="18">
        <f t="shared" si="67"/>
        <v>0</v>
      </c>
      <c r="AK57" s="18">
        <f t="shared" si="68"/>
        <v>0</v>
      </c>
      <c r="AL57" s="18">
        <f t="shared" si="69"/>
        <v>0</v>
      </c>
      <c r="AN57" s="15">
        <f t="shared" si="6"/>
        <v>2</v>
      </c>
    </row>
    <row r="58" spans="1:40" ht="36" customHeight="1">
      <c r="A58" s="46"/>
      <c r="B58" s="47"/>
      <c r="C58" s="48" t="s">
        <v>55</v>
      </c>
      <c r="D58" s="33" t="s">
        <v>228</v>
      </c>
      <c r="E58" s="34">
        <f t="shared" si="70"/>
        <v>14</v>
      </c>
      <c r="F58" s="35" t="s">
        <v>56</v>
      </c>
      <c r="G58" s="6" t="s">
        <v>269</v>
      </c>
      <c r="H58" s="2" t="s">
        <v>151</v>
      </c>
      <c r="I58" s="2" t="str">
        <f t="shared" si="1"/>
        <v>未入力</v>
      </c>
      <c r="J58" s="7" t="s">
        <v>277</v>
      </c>
      <c r="K58" s="42">
        <f t="shared" si="2"/>
      </c>
      <c r="L58" s="51">
        <f t="shared" si="3"/>
      </c>
      <c r="M58" s="52">
        <f t="shared" si="4"/>
      </c>
      <c r="N58" s="45">
        <f t="shared" si="5"/>
      </c>
      <c r="O58" s="84"/>
      <c r="P58" s="84"/>
      <c r="S58" s="18">
        <f t="shared" si="50"/>
        <v>0</v>
      </c>
      <c r="T58" s="18">
        <f t="shared" si="51"/>
        <v>0</v>
      </c>
      <c r="U58" s="18">
        <f t="shared" si="52"/>
        <v>0</v>
      </c>
      <c r="V58" s="18">
        <f t="shared" si="53"/>
        <v>0</v>
      </c>
      <c r="W58" s="18">
        <f t="shared" si="54"/>
        <v>0</v>
      </c>
      <c r="X58" s="18">
        <f t="shared" si="55"/>
        <v>0</v>
      </c>
      <c r="Y58" s="18">
        <f t="shared" si="56"/>
        <v>0</v>
      </c>
      <c r="Z58" s="18">
        <f t="shared" si="57"/>
        <v>0</v>
      </c>
      <c r="AA58" s="18">
        <f t="shared" si="58"/>
        <v>0</v>
      </c>
      <c r="AB58" s="18">
        <f t="shared" si="59"/>
        <v>0</v>
      </c>
      <c r="AC58" s="18">
        <f t="shared" si="60"/>
        <v>0</v>
      </c>
      <c r="AD58" s="18">
        <f t="shared" si="61"/>
        <v>0</v>
      </c>
      <c r="AE58" s="18">
        <f t="shared" si="62"/>
        <v>0</v>
      </c>
      <c r="AF58" s="18">
        <f t="shared" si="63"/>
        <v>0</v>
      </c>
      <c r="AG58" s="18">
        <f t="shared" si="64"/>
        <v>0</v>
      </c>
      <c r="AH58" s="18">
        <f t="shared" si="65"/>
        <v>0</v>
      </c>
      <c r="AI58" s="18">
        <f t="shared" si="66"/>
        <v>0</v>
      </c>
      <c r="AJ58" s="18">
        <f t="shared" si="67"/>
        <v>0</v>
      </c>
      <c r="AK58" s="18">
        <f t="shared" si="68"/>
        <v>0</v>
      </c>
      <c r="AL58" s="18">
        <f t="shared" si="69"/>
        <v>0</v>
      </c>
      <c r="AN58" s="15">
        <f t="shared" si="6"/>
        <v>2</v>
      </c>
    </row>
    <row r="59" spans="1:40" ht="81" customHeight="1">
      <c r="A59" s="46"/>
      <c r="B59" s="47"/>
      <c r="C59" s="32" t="s">
        <v>57</v>
      </c>
      <c r="D59" s="33" t="s">
        <v>228</v>
      </c>
      <c r="E59" s="34">
        <f t="shared" si="70"/>
        <v>15</v>
      </c>
      <c r="F59" s="35" t="s">
        <v>58</v>
      </c>
      <c r="G59" s="6" t="s">
        <v>269</v>
      </c>
      <c r="H59" s="2" t="s">
        <v>151</v>
      </c>
      <c r="I59" s="2" t="str">
        <f t="shared" si="1"/>
        <v>未入力</v>
      </c>
      <c r="J59" s="7" t="s">
        <v>277</v>
      </c>
      <c r="K59" s="42">
        <f t="shared" si="2"/>
      </c>
      <c r="L59" s="51">
        <f t="shared" si="3"/>
      </c>
      <c r="M59" s="52">
        <f t="shared" si="4"/>
      </c>
      <c r="N59" s="45">
        <f t="shared" si="5"/>
      </c>
      <c r="O59" s="84"/>
      <c r="P59" s="84"/>
      <c r="S59" s="18">
        <f t="shared" si="50"/>
        <v>0</v>
      </c>
      <c r="T59" s="18">
        <f t="shared" si="51"/>
        <v>0</v>
      </c>
      <c r="U59" s="18">
        <f t="shared" si="52"/>
        <v>0</v>
      </c>
      <c r="V59" s="18">
        <f t="shared" si="53"/>
        <v>0</v>
      </c>
      <c r="W59" s="18">
        <f t="shared" si="54"/>
        <v>0</v>
      </c>
      <c r="X59" s="18">
        <f t="shared" si="55"/>
        <v>0</v>
      </c>
      <c r="Y59" s="18">
        <f t="shared" si="56"/>
        <v>0</v>
      </c>
      <c r="Z59" s="18">
        <f t="shared" si="57"/>
        <v>0</v>
      </c>
      <c r="AA59" s="18">
        <f t="shared" si="58"/>
        <v>0</v>
      </c>
      <c r="AB59" s="18">
        <f t="shared" si="59"/>
        <v>0</v>
      </c>
      <c r="AC59" s="18">
        <f t="shared" si="60"/>
        <v>0</v>
      </c>
      <c r="AD59" s="18">
        <f t="shared" si="61"/>
        <v>0</v>
      </c>
      <c r="AE59" s="18">
        <f t="shared" si="62"/>
        <v>0</v>
      </c>
      <c r="AF59" s="18">
        <f t="shared" si="63"/>
        <v>0</v>
      </c>
      <c r="AG59" s="18">
        <f t="shared" si="64"/>
        <v>0</v>
      </c>
      <c r="AH59" s="18">
        <f t="shared" si="65"/>
        <v>0</v>
      </c>
      <c r="AI59" s="18">
        <f t="shared" si="66"/>
        <v>0</v>
      </c>
      <c r="AJ59" s="18">
        <f t="shared" si="67"/>
        <v>0</v>
      </c>
      <c r="AK59" s="18">
        <f t="shared" si="68"/>
        <v>0</v>
      </c>
      <c r="AL59" s="18">
        <f t="shared" si="69"/>
        <v>0</v>
      </c>
      <c r="AN59" s="15">
        <f t="shared" si="6"/>
        <v>2</v>
      </c>
    </row>
    <row r="60" spans="1:40" ht="36" customHeight="1">
      <c r="A60" s="46"/>
      <c r="B60" s="47"/>
      <c r="C60" s="130" t="s">
        <v>59</v>
      </c>
      <c r="D60" s="33" t="s">
        <v>228</v>
      </c>
      <c r="E60" s="34">
        <f t="shared" si="70"/>
        <v>16</v>
      </c>
      <c r="F60" s="35" t="s">
        <v>123</v>
      </c>
      <c r="G60" s="6" t="s">
        <v>269</v>
      </c>
      <c r="H60" s="2" t="s">
        <v>155</v>
      </c>
      <c r="I60" s="2" t="str">
        <f t="shared" si="1"/>
        <v>未入力</v>
      </c>
      <c r="J60" s="7" t="s">
        <v>277</v>
      </c>
      <c r="K60" s="42">
        <f t="shared" si="2"/>
      </c>
      <c r="L60" s="43">
        <f t="shared" si="3"/>
      </c>
      <c r="M60" s="44">
        <f t="shared" si="4"/>
      </c>
      <c r="N60" s="45">
        <f t="shared" si="5"/>
      </c>
      <c r="O60" s="84"/>
      <c r="P60" s="84"/>
      <c r="S60" s="18">
        <f t="shared" si="50"/>
        <v>0</v>
      </c>
      <c r="T60" s="18">
        <f t="shared" si="51"/>
        <v>0</v>
      </c>
      <c r="U60" s="18">
        <f t="shared" si="52"/>
        <v>0</v>
      </c>
      <c r="V60" s="18">
        <f t="shared" si="53"/>
        <v>0</v>
      </c>
      <c r="W60" s="18">
        <f t="shared" si="54"/>
        <v>0</v>
      </c>
      <c r="X60" s="18">
        <f t="shared" si="55"/>
        <v>0</v>
      </c>
      <c r="Y60" s="18">
        <f t="shared" si="56"/>
        <v>0</v>
      </c>
      <c r="Z60" s="18">
        <f t="shared" si="57"/>
        <v>0</v>
      </c>
      <c r="AA60" s="18">
        <f t="shared" si="58"/>
        <v>0</v>
      </c>
      <c r="AB60" s="18">
        <f t="shared" si="59"/>
        <v>0</v>
      </c>
      <c r="AC60" s="18">
        <f t="shared" si="60"/>
        <v>0</v>
      </c>
      <c r="AD60" s="18">
        <f t="shared" si="61"/>
        <v>0</v>
      </c>
      <c r="AE60" s="18">
        <f t="shared" si="62"/>
        <v>0</v>
      </c>
      <c r="AF60" s="18">
        <f t="shared" si="63"/>
        <v>0</v>
      </c>
      <c r="AG60" s="18">
        <f t="shared" si="64"/>
        <v>0</v>
      </c>
      <c r="AH60" s="18">
        <f t="shared" si="65"/>
        <v>0</v>
      </c>
      <c r="AI60" s="18">
        <f t="shared" si="66"/>
        <v>0</v>
      </c>
      <c r="AJ60" s="18">
        <f t="shared" si="67"/>
        <v>0</v>
      </c>
      <c r="AK60" s="18">
        <f t="shared" si="68"/>
        <v>0</v>
      </c>
      <c r="AL60" s="18">
        <f t="shared" si="69"/>
        <v>0</v>
      </c>
      <c r="AN60" s="15">
        <f t="shared" si="6"/>
        <v>1</v>
      </c>
    </row>
    <row r="61" spans="1:40" ht="36" customHeight="1">
      <c r="A61" s="46"/>
      <c r="B61" s="47"/>
      <c r="C61" s="130"/>
      <c r="D61" s="33" t="s">
        <v>231</v>
      </c>
      <c r="E61" s="34">
        <f t="shared" si="70"/>
        <v>17</v>
      </c>
      <c r="F61" s="35" t="s">
        <v>60</v>
      </c>
      <c r="G61" s="6" t="s">
        <v>269</v>
      </c>
      <c r="H61" s="2" t="s">
        <v>151</v>
      </c>
      <c r="I61" s="2" t="str">
        <f t="shared" si="1"/>
        <v>未入力</v>
      </c>
      <c r="J61" s="7" t="s">
        <v>277</v>
      </c>
      <c r="K61" s="42">
        <f t="shared" si="2"/>
      </c>
      <c r="L61" s="43">
        <f t="shared" si="3"/>
      </c>
      <c r="M61" s="44">
        <f t="shared" si="4"/>
      </c>
      <c r="N61" s="45">
        <f t="shared" si="5"/>
      </c>
      <c r="O61" s="84"/>
      <c r="P61" s="84"/>
      <c r="S61" s="18">
        <f t="shared" si="50"/>
        <v>0</v>
      </c>
      <c r="T61" s="18">
        <f t="shared" si="51"/>
        <v>0</v>
      </c>
      <c r="U61" s="18">
        <f t="shared" si="52"/>
        <v>0</v>
      </c>
      <c r="V61" s="18">
        <f t="shared" si="53"/>
        <v>0</v>
      </c>
      <c r="W61" s="18">
        <f t="shared" si="54"/>
        <v>0</v>
      </c>
      <c r="X61" s="18">
        <f t="shared" si="55"/>
        <v>0</v>
      </c>
      <c r="Y61" s="18">
        <f t="shared" si="56"/>
        <v>0</v>
      </c>
      <c r="Z61" s="18">
        <f t="shared" si="57"/>
        <v>0</v>
      </c>
      <c r="AA61" s="18">
        <f t="shared" si="58"/>
        <v>0</v>
      </c>
      <c r="AB61" s="18">
        <f t="shared" si="59"/>
        <v>0</v>
      </c>
      <c r="AC61" s="18">
        <f t="shared" si="60"/>
        <v>0</v>
      </c>
      <c r="AD61" s="18">
        <f t="shared" si="61"/>
        <v>0</v>
      </c>
      <c r="AE61" s="18">
        <f t="shared" si="62"/>
        <v>0</v>
      </c>
      <c r="AF61" s="18">
        <f t="shared" si="63"/>
        <v>0</v>
      </c>
      <c r="AG61" s="18">
        <f t="shared" si="64"/>
        <v>0</v>
      </c>
      <c r="AH61" s="18">
        <f t="shared" si="65"/>
        <v>0</v>
      </c>
      <c r="AI61" s="18">
        <f t="shared" si="66"/>
        <v>0</v>
      </c>
      <c r="AJ61" s="18">
        <f t="shared" si="67"/>
        <v>0</v>
      </c>
      <c r="AK61" s="18">
        <f t="shared" si="68"/>
        <v>0</v>
      </c>
      <c r="AL61" s="18">
        <f t="shared" si="69"/>
        <v>0</v>
      </c>
      <c r="AN61" s="15">
        <f t="shared" si="6"/>
        <v>2</v>
      </c>
    </row>
    <row r="62" spans="1:40" ht="36" customHeight="1">
      <c r="A62" s="46"/>
      <c r="B62" s="47"/>
      <c r="C62" s="130" t="s">
        <v>61</v>
      </c>
      <c r="D62" s="33" t="s">
        <v>228</v>
      </c>
      <c r="E62" s="34">
        <f t="shared" si="70"/>
        <v>18</v>
      </c>
      <c r="F62" s="35" t="s">
        <v>176</v>
      </c>
      <c r="G62" s="6" t="s">
        <v>269</v>
      </c>
      <c r="H62" s="2" t="s">
        <v>151</v>
      </c>
      <c r="I62" s="2" t="str">
        <f t="shared" si="1"/>
        <v>未入力</v>
      </c>
      <c r="J62" s="7" t="s">
        <v>277</v>
      </c>
      <c r="K62" s="42">
        <f t="shared" si="2"/>
      </c>
      <c r="L62" s="51">
        <f t="shared" si="3"/>
      </c>
      <c r="M62" s="52">
        <f t="shared" si="4"/>
      </c>
      <c r="N62" s="45">
        <f t="shared" si="5"/>
      </c>
      <c r="O62" s="84"/>
      <c r="P62" s="84"/>
      <c r="S62" s="18">
        <f t="shared" si="50"/>
        <v>0</v>
      </c>
      <c r="T62" s="18">
        <f t="shared" si="51"/>
        <v>0</v>
      </c>
      <c r="U62" s="18">
        <f t="shared" si="52"/>
        <v>0</v>
      </c>
      <c r="V62" s="18">
        <f t="shared" si="53"/>
        <v>0</v>
      </c>
      <c r="W62" s="18">
        <f t="shared" si="54"/>
        <v>0</v>
      </c>
      <c r="X62" s="18">
        <f t="shared" si="55"/>
        <v>0</v>
      </c>
      <c r="Y62" s="18">
        <f t="shared" si="56"/>
        <v>0</v>
      </c>
      <c r="Z62" s="18">
        <f t="shared" si="57"/>
        <v>0</v>
      </c>
      <c r="AA62" s="18">
        <f t="shared" si="58"/>
        <v>0</v>
      </c>
      <c r="AB62" s="18">
        <f t="shared" si="59"/>
        <v>0</v>
      </c>
      <c r="AC62" s="18">
        <f t="shared" si="60"/>
        <v>0</v>
      </c>
      <c r="AD62" s="18">
        <f t="shared" si="61"/>
        <v>0</v>
      </c>
      <c r="AE62" s="18">
        <f t="shared" si="62"/>
        <v>0</v>
      </c>
      <c r="AF62" s="18">
        <f t="shared" si="63"/>
        <v>0</v>
      </c>
      <c r="AG62" s="18">
        <f t="shared" si="64"/>
        <v>0</v>
      </c>
      <c r="AH62" s="18">
        <f t="shared" si="65"/>
        <v>0</v>
      </c>
      <c r="AI62" s="18">
        <f t="shared" si="66"/>
        <v>0</v>
      </c>
      <c r="AJ62" s="18">
        <f t="shared" si="67"/>
        <v>0</v>
      </c>
      <c r="AK62" s="18">
        <f t="shared" si="68"/>
        <v>0</v>
      </c>
      <c r="AL62" s="18">
        <f t="shared" si="69"/>
        <v>0</v>
      </c>
      <c r="AN62" s="15">
        <f t="shared" si="6"/>
        <v>2</v>
      </c>
    </row>
    <row r="63" spans="1:40" ht="36" customHeight="1">
      <c r="A63" s="46"/>
      <c r="B63" s="47"/>
      <c r="C63" s="130"/>
      <c r="D63" s="33" t="s">
        <v>228</v>
      </c>
      <c r="E63" s="34">
        <f t="shared" si="70"/>
        <v>19</v>
      </c>
      <c r="F63" s="35" t="s">
        <v>177</v>
      </c>
      <c r="G63" s="6" t="s">
        <v>269</v>
      </c>
      <c r="H63" s="2" t="s">
        <v>151</v>
      </c>
      <c r="I63" s="2" t="str">
        <f t="shared" si="1"/>
        <v>未入力</v>
      </c>
      <c r="J63" s="7" t="s">
        <v>277</v>
      </c>
      <c r="K63" s="42">
        <f t="shared" si="2"/>
      </c>
      <c r="L63" s="51">
        <f t="shared" si="3"/>
      </c>
      <c r="M63" s="52">
        <f t="shared" si="4"/>
      </c>
      <c r="N63" s="45">
        <f t="shared" si="5"/>
      </c>
      <c r="O63" s="84"/>
      <c r="P63" s="84"/>
      <c r="S63" s="18">
        <f t="shared" si="50"/>
        <v>0</v>
      </c>
      <c r="T63" s="18">
        <f t="shared" si="51"/>
        <v>0</v>
      </c>
      <c r="U63" s="18">
        <f t="shared" si="52"/>
        <v>0</v>
      </c>
      <c r="V63" s="18">
        <f t="shared" si="53"/>
        <v>0</v>
      </c>
      <c r="W63" s="18">
        <f t="shared" si="54"/>
        <v>0</v>
      </c>
      <c r="X63" s="18">
        <f t="shared" si="55"/>
        <v>0</v>
      </c>
      <c r="Y63" s="18">
        <f t="shared" si="56"/>
        <v>0</v>
      </c>
      <c r="Z63" s="18">
        <f t="shared" si="57"/>
        <v>0</v>
      </c>
      <c r="AA63" s="18">
        <f t="shared" si="58"/>
        <v>0</v>
      </c>
      <c r="AB63" s="18">
        <f t="shared" si="59"/>
        <v>0</v>
      </c>
      <c r="AC63" s="18">
        <f t="shared" si="60"/>
        <v>0</v>
      </c>
      <c r="AD63" s="18">
        <f t="shared" si="61"/>
        <v>0</v>
      </c>
      <c r="AE63" s="18">
        <f t="shared" si="62"/>
        <v>0</v>
      </c>
      <c r="AF63" s="18">
        <f t="shared" si="63"/>
        <v>0</v>
      </c>
      <c r="AG63" s="18">
        <f t="shared" si="64"/>
        <v>0</v>
      </c>
      <c r="AH63" s="18">
        <f t="shared" si="65"/>
        <v>0</v>
      </c>
      <c r="AI63" s="18">
        <f t="shared" si="66"/>
        <v>0</v>
      </c>
      <c r="AJ63" s="18">
        <f t="shared" si="67"/>
        <v>0</v>
      </c>
      <c r="AK63" s="18">
        <f t="shared" si="68"/>
        <v>0</v>
      </c>
      <c r="AL63" s="18">
        <f t="shared" si="69"/>
        <v>0</v>
      </c>
      <c r="AN63" s="15">
        <f t="shared" si="6"/>
        <v>2</v>
      </c>
    </row>
    <row r="64" spans="1:40" ht="45" customHeight="1">
      <c r="A64" s="46"/>
      <c r="B64" s="47"/>
      <c r="C64" s="32" t="s">
        <v>62</v>
      </c>
      <c r="D64" s="33" t="s">
        <v>228</v>
      </c>
      <c r="E64" s="34">
        <f t="shared" si="70"/>
        <v>20</v>
      </c>
      <c r="F64" s="35" t="s">
        <v>124</v>
      </c>
      <c r="G64" s="6" t="s">
        <v>269</v>
      </c>
      <c r="H64" s="2" t="s">
        <v>149</v>
      </c>
      <c r="I64" s="2" t="str">
        <f t="shared" si="1"/>
        <v>未入力</v>
      </c>
      <c r="J64" s="7" t="s">
        <v>277</v>
      </c>
      <c r="K64" s="42">
        <f t="shared" si="2"/>
      </c>
      <c r="L64" s="43">
        <f t="shared" si="3"/>
      </c>
      <c r="M64" s="44">
        <f t="shared" si="4"/>
      </c>
      <c r="N64" s="45">
        <f t="shared" si="5"/>
      </c>
      <c r="O64" s="84"/>
      <c r="P64" s="84"/>
      <c r="S64" s="18">
        <f t="shared" si="50"/>
        <v>0</v>
      </c>
      <c r="T64" s="18">
        <f t="shared" si="51"/>
        <v>0</v>
      </c>
      <c r="U64" s="18">
        <f t="shared" si="52"/>
        <v>0</v>
      </c>
      <c r="V64" s="18">
        <f t="shared" si="53"/>
        <v>0</v>
      </c>
      <c r="W64" s="18">
        <f t="shared" si="54"/>
        <v>0</v>
      </c>
      <c r="X64" s="18">
        <f t="shared" si="55"/>
        <v>0</v>
      </c>
      <c r="Y64" s="18">
        <f t="shared" si="56"/>
        <v>0</v>
      </c>
      <c r="Z64" s="18">
        <f t="shared" si="57"/>
        <v>0</v>
      </c>
      <c r="AA64" s="18">
        <f t="shared" si="58"/>
        <v>0</v>
      </c>
      <c r="AB64" s="18">
        <f t="shared" si="59"/>
        <v>0</v>
      </c>
      <c r="AC64" s="18">
        <f t="shared" si="60"/>
        <v>0</v>
      </c>
      <c r="AD64" s="18">
        <f t="shared" si="61"/>
        <v>0</v>
      </c>
      <c r="AE64" s="18">
        <f t="shared" si="62"/>
        <v>0</v>
      </c>
      <c r="AF64" s="18">
        <f t="shared" si="63"/>
        <v>0</v>
      </c>
      <c r="AG64" s="18">
        <f t="shared" si="64"/>
        <v>0</v>
      </c>
      <c r="AH64" s="18">
        <f t="shared" si="65"/>
        <v>0</v>
      </c>
      <c r="AI64" s="18">
        <f t="shared" si="66"/>
        <v>0</v>
      </c>
      <c r="AJ64" s="18">
        <f t="shared" si="67"/>
        <v>0</v>
      </c>
      <c r="AK64" s="18">
        <f t="shared" si="68"/>
        <v>0</v>
      </c>
      <c r="AL64" s="18">
        <f t="shared" si="69"/>
        <v>0</v>
      </c>
      <c r="AN64" s="15">
        <f t="shared" si="6"/>
        <v>5</v>
      </c>
    </row>
    <row r="65" spans="1:40" ht="71.25" customHeight="1">
      <c r="A65" s="46"/>
      <c r="B65" s="47"/>
      <c r="C65" s="32" t="s">
        <v>63</v>
      </c>
      <c r="D65" s="33" t="s">
        <v>232</v>
      </c>
      <c r="E65" s="34">
        <f t="shared" si="70"/>
        <v>21</v>
      </c>
      <c r="F65" s="35" t="s">
        <v>233</v>
      </c>
      <c r="G65" s="6" t="s">
        <v>269</v>
      </c>
      <c r="H65" s="2" t="s">
        <v>155</v>
      </c>
      <c r="I65" s="2" t="str">
        <f t="shared" si="1"/>
        <v>未入力</v>
      </c>
      <c r="J65" s="7" t="s">
        <v>277</v>
      </c>
      <c r="K65" s="42">
        <f t="shared" si="2"/>
      </c>
      <c r="L65" s="43">
        <f t="shared" si="3"/>
      </c>
      <c r="M65" s="44">
        <f t="shared" si="4"/>
      </c>
      <c r="N65" s="45">
        <f t="shared" si="5"/>
      </c>
      <c r="O65" s="84"/>
      <c r="P65" s="84"/>
      <c r="S65" s="18">
        <f t="shared" si="50"/>
        <v>0</v>
      </c>
      <c r="T65" s="18">
        <f t="shared" si="51"/>
        <v>0</v>
      </c>
      <c r="U65" s="18">
        <f t="shared" si="52"/>
        <v>0</v>
      </c>
      <c r="V65" s="18">
        <f t="shared" si="53"/>
        <v>0</v>
      </c>
      <c r="W65" s="18">
        <f t="shared" si="54"/>
        <v>0</v>
      </c>
      <c r="X65" s="18">
        <f t="shared" si="55"/>
        <v>0</v>
      </c>
      <c r="Y65" s="18">
        <f t="shared" si="56"/>
        <v>0</v>
      </c>
      <c r="Z65" s="18">
        <f t="shared" si="57"/>
        <v>0</v>
      </c>
      <c r="AA65" s="18">
        <f t="shared" si="58"/>
        <v>0</v>
      </c>
      <c r="AB65" s="18">
        <f t="shared" si="59"/>
        <v>0</v>
      </c>
      <c r="AC65" s="18">
        <f t="shared" si="60"/>
        <v>0</v>
      </c>
      <c r="AD65" s="18">
        <f t="shared" si="61"/>
        <v>0</v>
      </c>
      <c r="AE65" s="18">
        <f t="shared" si="62"/>
        <v>0</v>
      </c>
      <c r="AF65" s="18">
        <f t="shared" si="63"/>
        <v>0</v>
      </c>
      <c r="AG65" s="18">
        <f t="shared" si="64"/>
        <v>0</v>
      </c>
      <c r="AH65" s="18">
        <f t="shared" si="65"/>
        <v>0</v>
      </c>
      <c r="AI65" s="18">
        <f t="shared" si="66"/>
        <v>0</v>
      </c>
      <c r="AJ65" s="18">
        <f t="shared" si="67"/>
        <v>0</v>
      </c>
      <c r="AK65" s="18">
        <f t="shared" si="68"/>
        <v>0</v>
      </c>
      <c r="AL65" s="18">
        <f t="shared" si="69"/>
        <v>0</v>
      </c>
      <c r="AN65" s="15">
        <f t="shared" si="6"/>
        <v>1</v>
      </c>
    </row>
    <row r="66" spans="2:40" ht="54" customHeight="1">
      <c r="B66" s="47"/>
      <c r="C66" s="32" t="s">
        <v>64</v>
      </c>
      <c r="D66" s="33" t="s">
        <v>232</v>
      </c>
      <c r="E66" s="34">
        <f t="shared" si="70"/>
        <v>22</v>
      </c>
      <c r="F66" s="35" t="s">
        <v>65</v>
      </c>
      <c r="G66" s="6" t="s">
        <v>269</v>
      </c>
      <c r="H66" s="2" t="s">
        <v>18</v>
      </c>
      <c r="I66" s="2" t="str">
        <f t="shared" si="1"/>
        <v>未入力</v>
      </c>
      <c r="J66" s="6" t="s">
        <v>277</v>
      </c>
      <c r="K66" s="42">
        <f t="shared" si="2"/>
      </c>
      <c r="L66" s="49">
        <f t="shared" si="3"/>
      </c>
      <c r="M66" s="50">
        <f t="shared" si="4"/>
      </c>
      <c r="N66" s="45">
        <f t="shared" si="5"/>
      </c>
      <c r="O66" s="84"/>
      <c r="P66" s="84"/>
      <c r="S66" s="18">
        <f t="shared" si="50"/>
        <v>0</v>
      </c>
      <c r="T66" s="18">
        <f t="shared" si="51"/>
        <v>0</v>
      </c>
      <c r="U66" s="18">
        <f t="shared" si="52"/>
        <v>0</v>
      </c>
      <c r="V66" s="18">
        <f t="shared" si="53"/>
        <v>0</v>
      </c>
      <c r="W66" s="18">
        <f t="shared" si="54"/>
        <v>0</v>
      </c>
      <c r="X66" s="18">
        <f t="shared" si="55"/>
        <v>0</v>
      </c>
      <c r="Y66" s="18">
        <f t="shared" si="56"/>
        <v>0</v>
      </c>
      <c r="Z66" s="18">
        <f t="shared" si="57"/>
        <v>0</v>
      </c>
      <c r="AA66" s="18">
        <f t="shared" si="58"/>
        <v>0</v>
      </c>
      <c r="AB66" s="18">
        <f t="shared" si="59"/>
        <v>0</v>
      </c>
      <c r="AC66" s="18">
        <f t="shared" si="60"/>
        <v>0</v>
      </c>
      <c r="AD66" s="18">
        <f t="shared" si="61"/>
        <v>0</v>
      </c>
      <c r="AE66" s="18">
        <f t="shared" si="62"/>
        <v>0</v>
      </c>
      <c r="AF66" s="18">
        <f t="shared" si="63"/>
        <v>0</v>
      </c>
      <c r="AG66" s="18">
        <f t="shared" si="64"/>
        <v>0</v>
      </c>
      <c r="AH66" s="18">
        <f t="shared" si="65"/>
        <v>0</v>
      </c>
      <c r="AI66" s="18">
        <f t="shared" si="66"/>
        <v>0</v>
      </c>
      <c r="AJ66" s="18">
        <f t="shared" si="67"/>
        <v>0</v>
      </c>
      <c r="AK66" s="18">
        <f t="shared" si="68"/>
        <v>0</v>
      </c>
      <c r="AL66" s="18">
        <f t="shared" si="69"/>
        <v>0</v>
      </c>
      <c r="AN66" s="15">
        <f t="shared" si="6"/>
        <v>4</v>
      </c>
    </row>
    <row r="67" spans="1:40" ht="42.75" customHeight="1">
      <c r="A67" s="57"/>
      <c r="B67" s="55"/>
      <c r="C67" s="32" t="s">
        <v>66</v>
      </c>
      <c r="D67" s="33" t="s">
        <v>232</v>
      </c>
      <c r="E67" s="34">
        <f t="shared" si="70"/>
        <v>23</v>
      </c>
      <c r="F67" s="35" t="s">
        <v>67</v>
      </c>
      <c r="G67" s="6" t="s">
        <v>269</v>
      </c>
      <c r="H67" s="2" t="s">
        <v>18</v>
      </c>
      <c r="I67" s="2" t="str">
        <f t="shared" si="1"/>
        <v>未入力</v>
      </c>
      <c r="J67" s="6" t="s">
        <v>277</v>
      </c>
      <c r="K67" s="42">
        <f t="shared" si="2"/>
      </c>
      <c r="L67" s="49">
        <f t="shared" si="3"/>
      </c>
      <c r="M67" s="50">
        <f t="shared" si="4"/>
      </c>
      <c r="N67" s="45">
        <f t="shared" si="5"/>
      </c>
      <c r="O67" s="84"/>
      <c r="P67" s="84"/>
      <c r="S67" s="18">
        <f t="shared" si="50"/>
        <v>0</v>
      </c>
      <c r="T67" s="18">
        <f t="shared" si="51"/>
        <v>0</v>
      </c>
      <c r="U67" s="18">
        <f t="shared" si="52"/>
        <v>0</v>
      </c>
      <c r="V67" s="18">
        <f t="shared" si="53"/>
        <v>0</v>
      </c>
      <c r="W67" s="18">
        <f t="shared" si="54"/>
        <v>0</v>
      </c>
      <c r="X67" s="18">
        <f t="shared" si="55"/>
        <v>0</v>
      </c>
      <c r="Y67" s="18">
        <f t="shared" si="56"/>
        <v>0</v>
      </c>
      <c r="Z67" s="18">
        <f t="shared" si="57"/>
        <v>0</v>
      </c>
      <c r="AA67" s="18">
        <f t="shared" si="58"/>
        <v>0</v>
      </c>
      <c r="AB67" s="18">
        <f t="shared" si="59"/>
        <v>0</v>
      </c>
      <c r="AC67" s="18">
        <f t="shared" si="60"/>
        <v>0</v>
      </c>
      <c r="AD67" s="18">
        <f t="shared" si="61"/>
        <v>0</v>
      </c>
      <c r="AE67" s="18">
        <f t="shared" si="62"/>
        <v>0</v>
      </c>
      <c r="AF67" s="18">
        <f t="shared" si="63"/>
        <v>0</v>
      </c>
      <c r="AG67" s="18">
        <f t="shared" si="64"/>
        <v>0</v>
      </c>
      <c r="AH67" s="18">
        <f t="shared" si="65"/>
        <v>0</v>
      </c>
      <c r="AI67" s="18">
        <f t="shared" si="66"/>
        <v>0</v>
      </c>
      <c r="AJ67" s="18">
        <f t="shared" si="67"/>
        <v>0</v>
      </c>
      <c r="AK67" s="18">
        <f t="shared" si="68"/>
        <v>0</v>
      </c>
      <c r="AL67" s="18">
        <f t="shared" si="69"/>
        <v>0</v>
      </c>
      <c r="AN67" s="15">
        <f t="shared" si="6"/>
        <v>4</v>
      </c>
    </row>
    <row r="68" spans="2:40" ht="42.75" customHeight="1">
      <c r="B68" s="58" t="s">
        <v>195</v>
      </c>
      <c r="C68" s="59" t="s">
        <v>68</v>
      </c>
      <c r="D68" s="53" t="s">
        <v>234</v>
      </c>
      <c r="E68" s="54">
        <v>1</v>
      </c>
      <c r="F68" s="60" t="s">
        <v>69</v>
      </c>
      <c r="G68" s="6" t="s">
        <v>269</v>
      </c>
      <c r="H68" s="3" t="s">
        <v>18</v>
      </c>
      <c r="I68" s="2" t="str">
        <f t="shared" si="1"/>
        <v>未入力</v>
      </c>
      <c r="J68" s="6" t="s">
        <v>277</v>
      </c>
      <c r="K68" s="42">
        <f t="shared" si="2"/>
      </c>
      <c r="L68" s="49">
        <f t="shared" si="3"/>
      </c>
      <c r="M68" s="50">
        <f t="shared" si="4"/>
      </c>
      <c r="N68" s="45">
        <f t="shared" si="5"/>
      </c>
      <c r="O68" s="85"/>
      <c r="P68" s="85"/>
      <c r="S68" s="18">
        <f t="shared" si="50"/>
        <v>0</v>
      </c>
      <c r="T68" s="18">
        <f t="shared" si="51"/>
        <v>0</v>
      </c>
      <c r="U68" s="18">
        <f t="shared" si="52"/>
        <v>0</v>
      </c>
      <c r="V68" s="18">
        <f t="shared" si="53"/>
        <v>0</v>
      </c>
      <c r="W68" s="18">
        <f t="shared" si="54"/>
        <v>0</v>
      </c>
      <c r="X68" s="18">
        <f t="shared" si="55"/>
        <v>0</v>
      </c>
      <c r="Y68" s="18">
        <f t="shared" si="56"/>
        <v>0</v>
      </c>
      <c r="Z68" s="18">
        <f t="shared" si="57"/>
        <v>0</v>
      </c>
      <c r="AA68" s="18">
        <f t="shared" si="58"/>
        <v>0</v>
      </c>
      <c r="AB68" s="18">
        <f t="shared" si="59"/>
        <v>0</v>
      </c>
      <c r="AC68" s="18">
        <f t="shared" si="60"/>
        <v>0</v>
      </c>
      <c r="AD68" s="18">
        <f t="shared" si="61"/>
        <v>0</v>
      </c>
      <c r="AE68" s="18">
        <f t="shared" si="62"/>
        <v>0</v>
      </c>
      <c r="AF68" s="18">
        <f t="shared" si="63"/>
        <v>0</v>
      </c>
      <c r="AG68" s="18">
        <f t="shared" si="64"/>
        <v>0</v>
      </c>
      <c r="AH68" s="18">
        <f t="shared" si="65"/>
        <v>0</v>
      </c>
      <c r="AI68" s="18">
        <f t="shared" si="66"/>
        <v>0</v>
      </c>
      <c r="AJ68" s="18">
        <f t="shared" si="67"/>
        <v>0</v>
      </c>
      <c r="AK68" s="18">
        <f t="shared" si="68"/>
        <v>0</v>
      </c>
      <c r="AL68" s="18">
        <f t="shared" si="69"/>
        <v>0</v>
      </c>
      <c r="AN68" s="15">
        <f t="shared" si="6"/>
        <v>4</v>
      </c>
    </row>
    <row r="69" spans="2:40" ht="46.5" customHeight="1">
      <c r="B69" s="47"/>
      <c r="C69" s="32" t="s">
        <v>70</v>
      </c>
      <c r="D69" s="33" t="s">
        <v>234</v>
      </c>
      <c r="E69" s="34">
        <f>E68+1</f>
        <v>2</v>
      </c>
      <c r="F69" s="35" t="s">
        <v>71</v>
      </c>
      <c r="G69" s="6" t="s">
        <v>269</v>
      </c>
      <c r="H69" s="2" t="s">
        <v>18</v>
      </c>
      <c r="I69" s="2" t="str">
        <f t="shared" si="1"/>
        <v>未入力</v>
      </c>
      <c r="J69" s="6" t="s">
        <v>277</v>
      </c>
      <c r="K69" s="42">
        <f t="shared" si="2"/>
      </c>
      <c r="L69" s="49">
        <f t="shared" si="3"/>
      </c>
      <c r="M69" s="50">
        <f t="shared" si="4"/>
      </c>
      <c r="N69" s="45">
        <f t="shared" si="5"/>
      </c>
      <c r="O69" s="84"/>
      <c r="P69" s="84"/>
      <c r="S69" s="18">
        <f t="shared" si="50"/>
        <v>0</v>
      </c>
      <c r="T69" s="18">
        <f t="shared" si="51"/>
        <v>0</v>
      </c>
      <c r="U69" s="18">
        <f t="shared" si="52"/>
        <v>0</v>
      </c>
      <c r="V69" s="18">
        <f t="shared" si="53"/>
        <v>0</v>
      </c>
      <c r="W69" s="18">
        <f t="shared" si="54"/>
        <v>0</v>
      </c>
      <c r="X69" s="18">
        <f t="shared" si="55"/>
        <v>0</v>
      </c>
      <c r="Y69" s="18">
        <f t="shared" si="56"/>
        <v>0</v>
      </c>
      <c r="Z69" s="18">
        <f t="shared" si="57"/>
        <v>0</v>
      </c>
      <c r="AA69" s="18">
        <f t="shared" si="58"/>
        <v>0</v>
      </c>
      <c r="AB69" s="18">
        <f t="shared" si="59"/>
        <v>0</v>
      </c>
      <c r="AC69" s="18">
        <f t="shared" si="60"/>
        <v>0</v>
      </c>
      <c r="AD69" s="18">
        <f t="shared" si="61"/>
        <v>0</v>
      </c>
      <c r="AE69" s="18">
        <f t="shared" si="62"/>
        <v>0</v>
      </c>
      <c r="AF69" s="18">
        <f t="shared" si="63"/>
        <v>0</v>
      </c>
      <c r="AG69" s="18">
        <f t="shared" si="64"/>
        <v>0</v>
      </c>
      <c r="AH69" s="18">
        <f t="shared" si="65"/>
        <v>0</v>
      </c>
      <c r="AI69" s="18">
        <f t="shared" si="66"/>
        <v>0</v>
      </c>
      <c r="AJ69" s="18">
        <f t="shared" si="67"/>
        <v>0</v>
      </c>
      <c r="AK69" s="18">
        <f t="shared" si="68"/>
        <v>0</v>
      </c>
      <c r="AL69" s="18">
        <f t="shared" si="69"/>
        <v>0</v>
      </c>
      <c r="AN69" s="15">
        <f t="shared" si="6"/>
        <v>4</v>
      </c>
    </row>
    <row r="70" spans="2:40" ht="35.25" customHeight="1">
      <c r="B70" s="47"/>
      <c r="C70" s="48" t="s">
        <v>99</v>
      </c>
      <c r="D70" s="33" t="s">
        <v>235</v>
      </c>
      <c r="E70" s="34">
        <f>E69+1</f>
        <v>3</v>
      </c>
      <c r="F70" s="35" t="s">
        <v>100</v>
      </c>
      <c r="G70" s="6" t="s">
        <v>269</v>
      </c>
      <c r="H70" s="2" t="s">
        <v>18</v>
      </c>
      <c r="I70" s="2" t="str">
        <f t="shared" si="1"/>
        <v>未入力</v>
      </c>
      <c r="J70" s="6" t="s">
        <v>277</v>
      </c>
      <c r="K70" s="42">
        <f t="shared" si="2"/>
      </c>
      <c r="L70" s="49">
        <f t="shared" si="3"/>
      </c>
      <c r="M70" s="50">
        <f t="shared" si="4"/>
      </c>
      <c r="N70" s="45">
        <f t="shared" si="5"/>
      </c>
      <c r="O70" s="84"/>
      <c r="P70" s="84"/>
      <c r="S70" s="18">
        <f t="shared" si="50"/>
        <v>0</v>
      </c>
      <c r="T70" s="18">
        <f t="shared" si="51"/>
        <v>0</v>
      </c>
      <c r="U70" s="18">
        <f t="shared" si="52"/>
        <v>0</v>
      </c>
      <c r="V70" s="18">
        <f t="shared" si="53"/>
        <v>0</v>
      </c>
      <c r="W70" s="18">
        <f t="shared" si="54"/>
        <v>0</v>
      </c>
      <c r="X70" s="18">
        <f t="shared" si="55"/>
        <v>0</v>
      </c>
      <c r="Y70" s="18">
        <f t="shared" si="56"/>
        <v>0</v>
      </c>
      <c r="Z70" s="18">
        <f t="shared" si="57"/>
        <v>0</v>
      </c>
      <c r="AA70" s="18">
        <f t="shared" si="58"/>
        <v>0</v>
      </c>
      <c r="AB70" s="18">
        <f t="shared" si="59"/>
        <v>0</v>
      </c>
      <c r="AC70" s="18">
        <f t="shared" si="60"/>
        <v>0</v>
      </c>
      <c r="AD70" s="18">
        <f t="shared" si="61"/>
        <v>0</v>
      </c>
      <c r="AE70" s="18">
        <f t="shared" si="62"/>
        <v>0</v>
      </c>
      <c r="AF70" s="18">
        <f t="shared" si="63"/>
        <v>0</v>
      </c>
      <c r="AG70" s="18">
        <f t="shared" si="64"/>
        <v>0</v>
      </c>
      <c r="AH70" s="18">
        <f t="shared" si="65"/>
        <v>0</v>
      </c>
      <c r="AI70" s="18">
        <f t="shared" si="66"/>
        <v>0</v>
      </c>
      <c r="AJ70" s="18">
        <f t="shared" si="67"/>
        <v>0</v>
      </c>
      <c r="AK70" s="18">
        <f t="shared" si="68"/>
        <v>0</v>
      </c>
      <c r="AL70" s="18">
        <f t="shared" si="69"/>
        <v>0</v>
      </c>
      <c r="AN70" s="15">
        <f t="shared" si="6"/>
        <v>4</v>
      </c>
    </row>
    <row r="71" spans="2:40" ht="62.25" customHeight="1">
      <c r="B71" s="47"/>
      <c r="C71" s="32" t="s">
        <v>72</v>
      </c>
      <c r="D71" s="131" t="s">
        <v>235</v>
      </c>
      <c r="E71" s="128">
        <f>E70+1</f>
        <v>4</v>
      </c>
      <c r="F71" s="142" t="s">
        <v>73</v>
      </c>
      <c r="G71" s="140" t="s">
        <v>269</v>
      </c>
      <c r="H71" s="144" t="s">
        <v>236</v>
      </c>
      <c r="I71" s="138" t="str">
        <f t="shared" si="1"/>
        <v>未入力</v>
      </c>
      <c r="J71" s="140" t="s">
        <v>277</v>
      </c>
      <c r="K71" s="109">
        <f t="shared" si="2"/>
      </c>
      <c r="L71" s="111">
        <f t="shared" si="3"/>
      </c>
      <c r="M71" s="113">
        <f t="shared" si="4"/>
      </c>
      <c r="N71" s="115">
        <f t="shared" si="5"/>
      </c>
      <c r="O71" s="137"/>
      <c r="P71" s="137"/>
      <c r="S71" s="107">
        <f t="shared" si="50"/>
        <v>0</v>
      </c>
      <c r="T71" s="107">
        <f t="shared" si="51"/>
        <v>0</v>
      </c>
      <c r="U71" s="107">
        <f t="shared" si="52"/>
        <v>0</v>
      </c>
      <c r="V71" s="107">
        <f t="shared" si="53"/>
        <v>0</v>
      </c>
      <c r="W71" s="107">
        <f t="shared" si="54"/>
        <v>0</v>
      </c>
      <c r="X71" s="107">
        <f t="shared" si="55"/>
        <v>0</v>
      </c>
      <c r="Y71" s="107">
        <f t="shared" si="56"/>
        <v>0</v>
      </c>
      <c r="Z71" s="107">
        <f t="shared" si="57"/>
        <v>0</v>
      </c>
      <c r="AA71" s="107">
        <f t="shared" si="58"/>
        <v>0</v>
      </c>
      <c r="AB71" s="107">
        <f t="shared" si="59"/>
        <v>0</v>
      </c>
      <c r="AC71" s="107">
        <f t="shared" si="60"/>
        <v>0</v>
      </c>
      <c r="AD71" s="107">
        <f t="shared" si="61"/>
        <v>0</v>
      </c>
      <c r="AE71" s="107">
        <f t="shared" si="62"/>
        <v>0</v>
      </c>
      <c r="AF71" s="107">
        <f t="shared" si="63"/>
        <v>0</v>
      </c>
      <c r="AG71" s="107">
        <f t="shared" si="64"/>
        <v>0</v>
      </c>
      <c r="AH71" s="107">
        <f t="shared" si="65"/>
        <v>0</v>
      </c>
      <c r="AI71" s="107">
        <f t="shared" si="66"/>
        <v>0</v>
      </c>
      <c r="AJ71" s="107">
        <f t="shared" si="67"/>
        <v>0</v>
      </c>
      <c r="AK71" s="107">
        <f t="shared" si="68"/>
        <v>0</v>
      </c>
      <c r="AL71" s="107">
        <f t="shared" si="69"/>
        <v>0</v>
      </c>
      <c r="AN71" s="15">
        <f t="shared" si="6"/>
        <v>3</v>
      </c>
    </row>
    <row r="72" spans="2:40" ht="52.5" customHeight="1">
      <c r="B72" s="55"/>
      <c r="C72" s="32" t="s">
        <v>74</v>
      </c>
      <c r="D72" s="132"/>
      <c r="E72" s="129"/>
      <c r="F72" s="142"/>
      <c r="G72" s="141"/>
      <c r="H72" s="145"/>
      <c r="I72" s="139" t="str">
        <f t="shared" si="1"/>
        <v>入力不要</v>
      </c>
      <c r="J72" s="141"/>
      <c r="K72" s="110">
        <f t="shared" si="2"/>
      </c>
      <c r="L72" s="112">
        <f t="shared" si="3"/>
      </c>
      <c r="M72" s="114">
        <f t="shared" si="4"/>
      </c>
      <c r="N72" s="116">
        <f t="shared" si="5"/>
      </c>
      <c r="O72" s="137"/>
      <c r="P72" s="137"/>
      <c r="S72" s="108">
        <f t="shared" si="50"/>
        <v>0</v>
      </c>
      <c r="T72" s="108">
        <f t="shared" si="51"/>
        <v>0</v>
      </c>
      <c r="U72" s="108">
        <f t="shared" si="52"/>
        <v>0</v>
      </c>
      <c r="V72" s="108">
        <f t="shared" si="53"/>
        <v>0</v>
      </c>
      <c r="W72" s="108">
        <f t="shared" si="54"/>
        <v>0</v>
      </c>
      <c r="X72" s="108">
        <f t="shared" si="55"/>
        <v>0</v>
      </c>
      <c r="Y72" s="108">
        <f t="shared" si="56"/>
        <v>0</v>
      </c>
      <c r="Z72" s="108">
        <f t="shared" si="57"/>
        <v>0</v>
      </c>
      <c r="AA72" s="108">
        <f t="shared" si="58"/>
        <v>0</v>
      </c>
      <c r="AB72" s="108">
        <f t="shared" si="59"/>
        <v>0</v>
      </c>
      <c r="AC72" s="108">
        <f t="shared" si="60"/>
        <v>0</v>
      </c>
      <c r="AD72" s="108">
        <f t="shared" si="61"/>
        <v>0</v>
      </c>
      <c r="AE72" s="108">
        <f t="shared" si="62"/>
        <v>0</v>
      </c>
      <c r="AF72" s="108">
        <f t="shared" si="63"/>
        <v>0</v>
      </c>
      <c r="AG72" s="108">
        <f t="shared" si="64"/>
        <v>0</v>
      </c>
      <c r="AH72" s="108">
        <f t="shared" si="65"/>
        <v>0</v>
      </c>
      <c r="AI72" s="108">
        <f t="shared" si="66"/>
        <v>0</v>
      </c>
      <c r="AJ72" s="108">
        <f t="shared" si="67"/>
        <v>0</v>
      </c>
      <c r="AK72" s="108">
        <f t="shared" si="68"/>
        <v>0</v>
      </c>
      <c r="AL72" s="108">
        <f t="shared" si="69"/>
        <v>0</v>
      </c>
      <c r="AN72" s="15" t="str">
        <f t="shared" si="6"/>
        <v>9</v>
      </c>
    </row>
    <row r="73" spans="2:40" ht="36" customHeight="1">
      <c r="B73" s="31" t="s">
        <v>197</v>
      </c>
      <c r="C73" s="130" t="s">
        <v>237</v>
      </c>
      <c r="D73" s="33" t="s">
        <v>238</v>
      </c>
      <c r="E73" s="34">
        <v>1</v>
      </c>
      <c r="F73" s="35" t="s">
        <v>239</v>
      </c>
      <c r="G73" s="6" t="s">
        <v>269</v>
      </c>
      <c r="H73" s="2" t="s">
        <v>155</v>
      </c>
      <c r="I73" s="2" t="str">
        <f t="shared" si="1"/>
        <v>未入力</v>
      </c>
      <c r="J73" s="6" t="s">
        <v>277</v>
      </c>
      <c r="K73" s="42">
        <f t="shared" si="2"/>
      </c>
      <c r="L73" s="43">
        <f t="shared" si="3"/>
      </c>
      <c r="M73" s="44">
        <f t="shared" si="4"/>
      </c>
      <c r="N73" s="45">
        <f t="shared" si="5"/>
      </c>
      <c r="O73" s="84"/>
      <c r="P73" s="84"/>
      <c r="S73" s="18">
        <f t="shared" si="50"/>
        <v>0</v>
      </c>
      <c r="T73" s="18">
        <f t="shared" si="51"/>
        <v>0</v>
      </c>
      <c r="U73" s="18">
        <f t="shared" si="52"/>
        <v>0</v>
      </c>
      <c r="V73" s="18">
        <f t="shared" si="53"/>
        <v>0</v>
      </c>
      <c r="W73" s="18">
        <f t="shared" si="54"/>
        <v>0</v>
      </c>
      <c r="X73" s="18">
        <f t="shared" si="55"/>
        <v>0</v>
      </c>
      <c r="Y73" s="18">
        <f t="shared" si="56"/>
        <v>0</v>
      </c>
      <c r="Z73" s="18">
        <f t="shared" si="57"/>
        <v>0</v>
      </c>
      <c r="AA73" s="18">
        <f t="shared" si="58"/>
        <v>0</v>
      </c>
      <c r="AB73" s="18">
        <f t="shared" si="59"/>
        <v>0</v>
      </c>
      <c r="AC73" s="18">
        <f t="shared" si="60"/>
        <v>0</v>
      </c>
      <c r="AD73" s="18">
        <f t="shared" si="61"/>
        <v>0</v>
      </c>
      <c r="AE73" s="18">
        <f t="shared" si="62"/>
        <v>0</v>
      </c>
      <c r="AF73" s="18">
        <f t="shared" si="63"/>
        <v>0</v>
      </c>
      <c r="AG73" s="18">
        <f t="shared" si="64"/>
        <v>0</v>
      </c>
      <c r="AH73" s="18">
        <f t="shared" si="65"/>
        <v>0</v>
      </c>
      <c r="AI73" s="18">
        <f t="shared" si="66"/>
        <v>0</v>
      </c>
      <c r="AJ73" s="18">
        <f t="shared" si="67"/>
        <v>0</v>
      </c>
      <c r="AK73" s="18">
        <f t="shared" si="68"/>
        <v>0</v>
      </c>
      <c r="AL73" s="18">
        <f t="shared" si="69"/>
        <v>0</v>
      </c>
      <c r="AN73" s="15">
        <f t="shared" si="6"/>
        <v>1</v>
      </c>
    </row>
    <row r="74" spans="1:40" ht="36" customHeight="1">
      <c r="A74" s="46"/>
      <c r="B74" s="58"/>
      <c r="C74" s="130"/>
      <c r="D74" s="33" t="s">
        <v>238</v>
      </c>
      <c r="E74" s="34">
        <f aca="true" t="shared" si="71" ref="E74:E93">E73+1</f>
        <v>2</v>
      </c>
      <c r="F74" s="35" t="s">
        <v>240</v>
      </c>
      <c r="G74" s="6" t="s">
        <v>269</v>
      </c>
      <c r="H74" s="2" t="s">
        <v>155</v>
      </c>
      <c r="I74" s="2" t="str">
        <f aca="true" t="shared" si="72" ref="I74:I109">IF(G74="採用",IF(SUM(K74:N74)=0,"未入力","ＯＫ"),"入力不要")</f>
        <v>未入力</v>
      </c>
      <c r="J74" s="6" t="s">
        <v>277</v>
      </c>
      <c r="K74" s="42">
        <f aca="true" t="shared" si="73" ref="K74:K109">IF($J74="計画なし",1,IF($J74="全くなし",1,IF($J74="いいえ",1,"")))</f>
      </c>
      <c r="L74" s="49">
        <f aca="true" t="shared" si="74" ref="L74:L109">IF($J74="計画中",1,IF($J74="一部",1,IF($J74="事例あり",1,"")))</f>
      </c>
      <c r="M74" s="50">
        <f aca="true" t="shared" si="75" ref="M74:M109">IF($J74="実施中",1,IF($J74="ほぼ",1,IF($J74="不定期",1,"")))</f>
      </c>
      <c r="N74" s="45">
        <f aca="true" t="shared" si="76" ref="N74:N109">IF($J74="実施済",1,IF($J74="完全に",1,IF($J74="定期的",1,IF($J74="はい",1,""))))</f>
      </c>
      <c r="O74" s="84"/>
      <c r="P74" s="84"/>
      <c r="S74" s="18">
        <f t="shared" si="50"/>
        <v>0</v>
      </c>
      <c r="T74" s="18">
        <f t="shared" si="51"/>
        <v>0</v>
      </c>
      <c r="U74" s="18">
        <f t="shared" si="52"/>
        <v>0</v>
      </c>
      <c r="V74" s="18">
        <f t="shared" si="53"/>
        <v>0</v>
      </c>
      <c r="W74" s="18">
        <f t="shared" si="54"/>
        <v>0</v>
      </c>
      <c r="X74" s="18">
        <f t="shared" si="55"/>
        <v>0</v>
      </c>
      <c r="Y74" s="18">
        <f t="shared" si="56"/>
        <v>0</v>
      </c>
      <c r="Z74" s="18">
        <f t="shared" si="57"/>
        <v>0</v>
      </c>
      <c r="AA74" s="18">
        <f t="shared" si="58"/>
        <v>0</v>
      </c>
      <c r="AB74" s="18">
        <f t="shared" si="59"/>
        <v>0</v>
      </c>
      <c r="AC74" s="18">
        <f t="shared" si="60"/>
        <v>0</v>
      </c>
      <c r="AD74" s="18">
        <f t="shared" si="61"/>
        <v>0</v>
      </c>
      <c r="AE74" s="18">
        <f t="shared" si="62"/>
        <v>0</v>
      </c>
      <c r="AF74" s="18">
        <f t="shared" si="63"/>
        <v>0</v>
      </c>
      <c r="AG74" s="18">
        <f t="shared" si="64"/>
        <v>0</v>
      </c>
      <c r="AH74" s="18">
        <f t="shared" si="65"/>
        <v>0</v>
      </c>
      <c r="AI74" s="18">
        <f t="shared" si="66"/>
        <v>0</v>
      </c>
      <c r="AJ74" s="18">
        <f t="shared" si="67"/>
        <v>0</v>
      </c>
      <c r="AK74" s="18">
        <f t="shared" si="68"/>
        <v>0</v>
      </c>
      <c r="AL74" s="18">
        <f t="shared" si="69"/>
        <v>0</v>
      </c>
      <c r="AN74" s="15">
        <f aca="true" t="shared" si="77" ref="AN74:AN109">IF(G74="採用",IF(H74="施設・設備",1,IF(H74="備品",2,IF(H74="マニュアル",3,IF(H74="体制",4,IF(H74="教育・訓練",5,0))))),"9")</f>
        <v>1</v>
      </c>
    </row>
    <row r="75" spans="1:40" ht="36" customHeight="1">
      <c r="A75" s="46"/>
      <c r="B75" s="47"/>
      <c r="C75" s="48" t="s">
        <v>129</v>
      </c>
      <c r="D75" s="33" t="s">
        <v>238</v>
      </c>
      <c r="E75" s="34">
        <f t="shared" si="71"/>
        <v>3</v>
      </c>
      <c r="F75" s="56" t="s">
        <v>105</v>
      </c>
      <c r="G75" s="6" t="s">
        <v>269</v>
      </c>
      <c r="H75" s="2" t="s">
        <v>151</v>
      </c>
      <c r="I75" s="2" t="str">
        <f t="shared" si="72"/>
        <v>未入力</v>
      </c>
      <c r="J75" s="6" t="s">
        <v>277</v>
      </c>
      <c r="K75" s="42">
        <f t="shared" si="73"/>
      </c>
      <c r="L75" s="43">
        <f t="shared" si="74"/>
      </c>
      <c r="M75" s="44">
        <f t="shared" si="75"/>
      </c>
      <c r="N75" s="45">
        <f t="shared" si="76"/>
      </c>
      <c r="O75" s="84"/>
      <c r="P75" s="84"/>
      <c r="S75" s="18">
        <f t="shared" si="50"/>
        <v>0</v>
      </c>
      <c r="T75" s="18">
        <f t="shared" si="51"/>
        <v>0</v>
      </c>
      <c r="U75" s="18">
        <f t="shared" si="52"/>
        <v>0</v>
      </c>
      <c r="V75" s="18">
        <f t="shared" si="53"/>
        <v>0</v>
      </c>
      <c r="W75" s="18">
        <f t="shared" si="54"/>
        <v>0</v>
      </c>
      <c r="X75" s="18">
        <f t="shared" si="55"/>
        <v>0</v>
      </c>
      <c r="Y75" s="18">
        <f t="shared" si="56"/>
        <v>0</v>
      </c>
      <c r="Z75" s="18">
        <f t="shared" si="57"/>
        <v>0</v>
      </c>
      <c r="AA75" s="18">
        <f t="shared" si="58"/>
        <v>0</v>
      </c>
      <c r="AB75" s="18">
        <f t="shared" si="59"/>
        <v>0</v>
      </c>
      <c r="AC75" s="18">
        <f t="shared" si="60"/>
        <v>0</v>
      </c>
      <c r="AD75" s="18">
        <f t="shared" si="61"/>
        <v>0</v>
      </c>
      <c r="AE75" s="18">
        <f t="shared" si="62"/>
        <v>0</v>
      </c>
      <c r="AF75" s="18">
        <f t="shared" si="63"/>
        <v>0</v>
      </c>
      <c r="AG75" s="18">
        <f t="shared" si="64"/>
        <v>0</v>
      </c>
      <c r="AH75" s="18">
        <f t="shared" si="65"/>
        <v>0</v>
      </c>
      <c r="AI75" s="18">
        <f t="shared" si="66"/>
        <v>0</v>
      </c>
      <c r="AJ75" s="18">
        <f t="shared" si="67"/>
        <v>0</v>
      </c>
      <c r="AK75" s="18">
        <f t="shared" si="68"/>
        <v>0</v>
      </c>
      <c r="AL75" s="18">
        <f t="shared" si="69"/>
        <v>0</v>
      </c>
      <c r="AN75" s="15">
        <f t="shared" si="77"/>
        <v>2</v>
      </c>
    </row>
    <row r="76" spans="1:40" ht="36" customHeight="1">
      <c r="A76" s="46"/>
      <c r="B76" s="47"/>
      <c r="C76" s="32" t="s">
        <v>75</v>
      </c>
      <c r="D76" s="33" t="s">
        <v>241</v>
      </c>
      <c r="E76" s="34">
        <f t="shared" si="71"/>
        <v>4</v>
      </c>
      <c r="F76" s="35" t="s">
        <v>242</v>
      </c>
      <c r="G76" s="6" t="s">
        <v>269</v>
      </c>
      <c r="H76" s="2" t="s">
        <v>92</v>
      </c>
      <c r="I76" s="2" t="str">
        <f t="shared" si="72"/>
        <v>未入力</v>
      </c>
      <c r="J76" s="8" t="s">
        <v>277</v>
      </c>
      <c r="K76" s="42">
        <f t="shared" si="73"/>
      </c>
      <c r="L76" s="43">
        <f t="shared" si="74"/>
      </c>
      <c r="M76" s="44">
        <f t="shared" si="75"/>
      </c>
      <c r="N76" s="45">
        <f t="shared" si="76"/>
      </c>
      <c r="O76" s="84"/>
      <c r="P76" s="84"/>
      <c r="S76" s="18">
        <f t="shared" si="50"/>
        <v>0</v>
      </c>
      <c r="T76" s="18">
        <f t="shared" si="51"/>
        <v>0</v>
      </c>
      <c r="U76" s="18">
        <f t="shared" si="52"/>
        <v>0</v>
      </c>
      <c r="V76" s="18">
        <f t="shared" si="53"/>
        <v>0</v>
      </c>
      <c r="W76" s="18">
        <f t="shared" si="54"/>
        <v>0</v>
      </c>
      <c r="X76" s="18">
        <f t="shared" si="55"/>
        <v>0</v>
      </c>
      <c r="Y76" s="18">
        <f t="shared" si="56"/>
        <v>0</v>
      </c>
      <c r="Z76" s="18">
        <f t="shared" si="57"/>
        <v>0</v>
      </c>
      <c r="AA76" s="18">
        <f t="shared" si="58"/>
        <v>0</v>
      </c>
      <c r="AB76" s="18">
        <f t="shared" si="59"/>
        <v>0</v>
      </c>
      <c r="AC76" s="18">
        <f t="shared" si="60"/>
        <v>0</v>
      </c>
      <c r="AD76" s="18">
        <f t="shared" si="61"/>
        <v>0</v>
      </c>
      <c r="AE76" s="18">
        <f t="shared" si="62"/>
        <v>0</v>
      </c>
      <c r="AF76" s="18">
        <f t="shared" si="63"/>
        <v>0</v>
      </c>
      <c r="AG76" s="18">
        <f t="shared" si="64"/>
        <v>0</v>
      </c>
      <c r="AH76" s="18">
        <f t="shared" si="65"/>
        <v>0</v>
      </c>
      <c r="AI76" s="18">
        <f t="shared" si="66"/>
        <v>0</v>
      </c>
      <c r="AJ76" s="18">
        <f t="shared" si="67"/>
        <v>0</v>
      </c>
      <c r="AK76" s="18">
        <f t="shared" si="68"/>
        <v>0</v>
      </c>
      <c r="AL76" s="18">
        <f t="shared" si="69"/>
        <v>0</v>
      </c>
      <c r="AN76" s="15">
        <f t="shared" si="77"/>
        <v>4</v>
      </c>
    </row>
    <row r="77" spans="1:40" ht="55.5" customHeight="1">
      <c r="A77" s="46"/>
      <c r="B77" s="47"/>
      <c r="C77" s="32" t="s">
        <v>76</v>
      </c>
      <c r="D77" s="33" t="s">
        <v>243</v>
      </c>
      <c r="E77" s="34">
        <f t="shared" si="71"/>
        <v>5</v>
      </c>
      <c r="F77" s="35" t="s">
        <v>244</v>
      </c>
      <c r="G77" s="6" t="s">
        <v>269</v>
      </c>
      <c r="H77" s="2" t="s">
        <v>18</v>
      </c>
      <c r="I77" s="2" t="str">
        <f t="shared" si="72"/>
        <v>未入力</v>
      </c>
      <c r="J77" s="6" t="s">
        <v>277</v>
      </c>
      <c r="K77" s="42">
        <f t="shared" si="73"/>
      </c>
      <c r="L77" s="49">
        <f t="shared" si="74"/>
      </c>
      <c r="M77" s="50">
        <f t="shared" si="75"/>
      </c>
      <c r="N77" s="45">
        <f t="shared" si="76"/>
      </c>
      <c r="O77" s="84"/>
      <c r="P77" s="84"/>
      <c r="S77" s="18">
        <f t="shared" si="50"/>
        <v>0</v>
      </c>
      <c r="T77" s="18">
        <f t="shared" si="51"/>
        <v>0</v>
      </c>
      <c r="U77" s="18">
        <f t="shared" si="52"/>
        <v>0</v>
      </c>
      <c r="V77" s="18">
        <f t="shared" si="53"/>
        <v>0</v>
      </c>
      <c r="W77" s="18">
        <f t="shared" si="54"/>
        <v>0</v>
      </c>
      <c r="X77" s="18">
        <f t="shared" si="55"/>
        <v>0</v>
      </c>
      <c r="Y77" s="18">
        <f t="shared" si="56"/>
        <v>0</v>
      </c>
      <c r="Z77" s="18">
        <f t="shared" si="57"/>
        <v>0</v>
      </c>
      <c r="AA77" s="18">
        <f t="shared" si="58"/>
        <v>0</v>
      </c>
      <c r="AB77" s="18">
        <f t="shared" si="59"/>
        <v>0</v>
      </c>
      <c r="AC77" s="18">
        <f t="shared" si="60"/>
        <v>0</v>
      </c>
      <c r="AD77" s="18">
        <f t="shared" si="61"/>
        <v>0</v>
      </c>
      <c r="AE77" s="18">
        <f t="shared" si="62"/>
        <v>0</v>
      </c>
      <c r="AF77" s="18">
        <f t="shared" si="63"/>
        <v>0</v>
      </c>
      <c r="AG77" s="18">
        <f t="shared" si="64"/>
        <v>0</v>
      </c>
      <c r="AH77" s="18">
        <f t="shared" si="65"/>
        <v>0</v>
      </c>
      <c r="AI77" s="18">
        <f t="shared" si="66"/>
        <v>0</v>
      </c>
      <c r="AJ77" s="18">
        <f t="shared" si="67"/>
        <v>0</v>
      </c>
      <c r="AK77" s="18">
        <f t="shared" si="68"/>
        <v>0</v>
      </c>
      <c r="AL77" s="18">
        <f t="shared" si="69"/>
        <v>0</v>
      </c>
      <c r="AN77" s="15">
        <f t="shared" si="77"/>
        <v>4</v>
      </c>
    </row>
    <row r="78" spans="1:40" ht="36" customHeight="1">
      <c r="A78" s="46"/>
      <c r="B78" s="47"/>
      <c r="C78" s="130" t="s">
        <v>77</v>
      </c>
      <c r="D78" s="33" t="s">
        <v>243</v>
      </c>
      <c r="E78" s="34">
        <f t="shared" si="71"/>
        <v>6</v>
      </c>
      <c r="F78" s="35" t="s">
        <v>130</v>
      </c>
      <c r="G78" s="6" t="s">
        <v>269</v>
      </c>
      <c r="H78" s="2" t="s">
        <v>92</v>
      </c>
      <c r="I78" s="2" t="str">
        <f t="shared" si="72"/>
        <v>未入力</v>
      </c>
      <c r="J78" s="8" t="s">
        <v>277</v>
      </c>
      <c r="K78" s="42">
        <f t="shared" si="73"/>
      </c>
      <c r="L78" s="43">
        <f t="shared" si="74"/>
      </c>
      <c r="M78" s="44">
        <f t="shared" si="75"/>
      </c>
      <c r="N78" s="45">
        <f t="shared" si="76"/>
      </c>
      <c r="O78" s="84"/>
      <c r="P78" s="84"/>
      <c r="S78" s="18">
        <f t="shared" si="50"/>
        <v>0</v>
      </c>
      <c r="T78" s="18">
        <f t="shared" si="51"/>
        <v>0</v>
      </c>
      <c r="U78" s="18">
        <f t="shared" si="52"/>
        <v>0</v>
      </c>
      <c r="V78" s="18">
        <f t="shared" si="53"/>
        <v>0</v>
      </c>
      <c r="W78" s="18">
        <f t="shared" si="54"/>
        <v>0</v>
      </c>
      <c r="X78" s="18">
        <f t="shared" si="55"/>
        <v>0</v>
      </c>
      <c r="Y78" s="18">
        <f t="shared" si="56"/>
        <v>0</v>
      </c>
      <c r="Z78" s="18">
        <f t="shared" si="57"/>
        <v>0</v>
      </c>
      <c r="AA78" s="18">
        <f t="shared" si="58"/>
        <v>0</v>
      </c>
      <c r="AB78" s="18">
        <f t="shared" si="59"/>
        <v>0</v>
      </c>
      <c r="AC78" s="18">
        <f t="shared" si="60"/>
        <v>0</v>
      </c>
      <c r="AD78" s="18">
        <f t="shared" si="61"/>
        <v>0</v>
      </c>
      <c r="AE78" s="18">
        <f t="shared" si="62"/>
        <v>0</v>
      </c>
      <c r="AF78" s="18">
        <f t="shared" si="63"/>
        <v>0</v>
      </c>
      <c r="AG78" s="18">
        <f t="shared" si="64"/>
        <v>0</v>
      </c>
      <c r="AH78" s="18">
        <f t="shared" si="65"/>
        <v>0</v>
      </c>
      <c r="AI78" s="18">
        <f t="shared" si="66"/>
        <v>0</v>
      </c>
      <c r="AJ78" s="18">
        <f t="shared" si="67"/>
        <v>0</v>
      </c>
      <c r="AK78" s="18">
        <f t="shared" si="68"/>
        <v>0</v>
      </c>
      <c r="AL78" s="18">
        <f t="shared" si="69"/>
        <v>0</v>
      </c>
      <c r="AN78" s="15">
        <f t="shared" si="77"/>
        <v>4</v>
      </c>
    </row>
    <row r="79" spans="1:40" ht="36" customHeight="1">
      <c r="A79" s="46"/>
      <c r="B79" s="47"/>
      <c r="C79" s="130"/>
      <c r="D79" s="33" t="s">
        <v>243</v>
      </c>
      <c r="E79" s="34">
        <f t="shared" si="71"/>
        <v>7</v>
      </c>
      <c r="F79" s="35" t="s">
        <v>131</v>
      </c>
      <c r="G79" s="6" t="s">
        <v>269</v>
      </c>
      <c r="H79" s="2" t="s">
        <v>92</v>
      </c>
      <c r="I79" s="2" t="str">
        <f t="shared" si="72"/>
        <v>未入力</v>
      </c>
      <c r="J79" s="8" t="s">
        <v>277</v>
      </c>
      <c r="K79" s="42">
        <f t="shared" si="73"/>
      </c>
      <c r="L79" s="43">
        <f t="shared" si="74"/>
      </c>
      <c r="M79" s="44">
        <f t="shared" si="75"/>
      </c>
      <c r="N79" s="45">
        <f t="shared" si="76"/>
      </c>
      <c r="O79" s="84"/>
      <c r="P79" s="84"/>
      <c r="S79" s="18">
        <f t="shared" si="50"/>
        <v>0</v>
      </c>
      <c r="T79" s="18">
        <f t="shared" si="51"/>
        <v>0</v>
      </c>
      <c r="U79" s="18">
        <f t="shared" si="52"/>
        <v>0</v>
      </c>
      <c r="V79" s="18">
        <f t="shared" si="53"/>
        <v>0</v>
      </c>
      <c r="W79" s="18">
        <f t="shared" si="54"/>
        <v>0</v>
      </c>
      <c r="X79" s="18">
        <f t="shared" si="55"/>
        <v>0</v>
      </c>
      <c r="Y79" s="18">
        <f t="shared" si="56"/>
        <v>0</v>
      </c>
      <c r="Z79" s="18">
        <f t="shared" si="57"/>
        <v>0</v>
      </c>
      <c r="AA79" s="18">
        <f t="shared" si="58"/>
        <v>0</v>
      </c>
      <c r="AB79" s="18">
        <f t="shared" si="59"/>
        <v>0</v>
      </c>
      <c r="AC79" s="18">
        <f t="shared" si="60"/>
        <v>0</v>
      </c>
      <c r="AD79" s="18">
        <f t="shared" si="61"/>
        <v>0</v>
      </c>
      <c r="AE79" s="18">
        <f t="shared" si="62"/>
        <v>0</v>
      </c>
      <c r="AF79" s="18">
        <f t="shared" si="63"/>
        <v>0</v>
      </c>
      <c r="AG79" s="18">
        <f t="shared" si="64"/>
        <v>0</v>
      </c>
      <c r="AH79" s="18">
        <f t="shared" si="65"/>
        <v>0</v>
      </c>
      <c r="AI79" s="18">
        <f t="shared" si="66"/>
        <v>0</v>
      </c>
      <c r="AJ79" s="18">
        <f t="shared" si="67"/>
        <v>0</v>
      </c>
      <c r="AK79" s="18">
        <f t="shared" si="68"/>
        <v>0</v>
      </c>
      <c r="AL79" s="18">
        <f t="shared" si="69"/>
        <v>0</v>
      </c>
      <c r="AN79" s="15">
        <f t="shared" si="77"/>
        <v>4</v>
      </c>
    </row>
    <row r="80" spans="1:40" ht="36" customHeight="1">
      <c r="A80" s="46"/>
      <c r="B80" s="47"/>
      <c r="C80" s="130"/>
      <c r="D80" s="33" t="s">
        <v>243</v>
      </c>
      <c r="E80" s="34">
        <f t="shared" si="71"/>
        <v>8</v>
      </c>
      <c r="F80" s="35" t="s">
        <v>205</v>
      </c>
      <c r="G80" s="6" t="s">
        <v>269</v>
      </c>
      <c r="H80" s="2" t="s">
        <v>92</v>
      </c>
      <c r="I80" s="2" t="str">
        <f t="shared" si="72"/>
        <v>未入力</v>
      </c>
      <c r="J80" s="8" t="s">
        <v>277</v>
      </c>
      <c r="K80" s="42">
        <f t="shared" si="73"/>
      </c>
      <c r="L80" s="43">
        <f t="shared" si="74"/>
      </c>
      <c r="M80" s="44">
        <f t="shared" si="75"/>
      </c>
      <c r="N80" s="45">
        <f t="shared" si="76"/>
      </c>
      <c r="O80" s="84"/>
      <c r="P80" s="84"/>
      <c r="S80" s="18">
        <f t="shared" si="50"/>
        <v>0</v>
      </c>
      <c r="T80" s="18">
        <f t="shared" si="51"/>
        <v>0</v>
      </c>
      <c r="U80" s="18">
        <f t="shared" si="52"/>
        <v>0</v>
      </c>
      <c r="V80" s="18">
        <f t="shared" si="53"/>
        <v>0</v>
      </c>
      <c r="W80" s="18">
        <f t="shared" si="54"/>
        <v>0</v>
      </c>
      <c r="X80" s="18">
        <f t="shared" si="55"/>
        <v>0</v>
      </c>
      <c r="Y80" s="18">
        <f t="shared" si="56"/>
        <v>0</v>
      </c>
      <c r="Z80" s="18">
        <f t="shared" si="57"/>
        <v>0</v>
      </c>
      <c r="AA80" s="18">
        <f t="shared" si="58"/>
        <v>0</v>
      </c>
      <c r="AB80" s="18">
        <f t="shared" si="59"/>
        <v>0</v>
      </c>
      <c r="AC80" s="18">
        <f t="shared" si="60"/>
        <v>0</v>
      </c>
      <c r="AD80" s="18">
        <f t="shared" si="61"/>
        <v>0</v>
      </c>
      <c r="AE80" s="18">
        <f t="shared" si="62"/>
        <v>0</v>
      </c>
      <c r="AF80" s="18">
        <f t="shared" si="63"/>
        <v>0</v>
      </c>
      <c r="AG80" s="18">
        <f t="shared" si="64"/>
        <v>0</v>
      </c>
      <c r="AH80" s="18">
        <f t="shared" si="65"/>
        <v>0</v>
      </c>
      <c r="AI80" s="18">
        <f t="shared" si="66"/>
        <v>0</v>
      </c>
      <c r="AJ80" s="18">
        <f t="shared" si="67"/>
        <v>0</v>
      </c>
      <c r="AK80" s="18">
        <f t="shared" si="68"/>
        <v>0</v>
      </c>
      <c r="AL80" s="18">
        <f t="shared" si="69"/>
        <v>0</v>
      </c>
      <c r="AN80" s="15">
        <f t="shared" si="77"/>
        <v>4</v>
      </c>
    </row>
    <row r="81" spans="1:40" ht="36" customHeight="1">
      <c r="A81" s="46"/>
      <c r="B81" s="47"/>
      <c r="C81" s="133"/>
      <c r="D81" s="33" t="s">
        <v>243</v>
      </c>
      <c r="E81" s="34">
        <f t="shared" si="71"/>
        <v>9</v>
      </c>
      <c r="F81" s="56" t="s">
        <v>106</v>
      </c>
      <c r="G81" s="6" t="s">
        <v>269</v>
      </c>
      <c r="H81" s="2" t="s">
        <v>92</v>
      </c>
      <c r="I81" s="2" t="str">
        <f t="shared" si="72"/>
        <v>未入力</v>
      </c>
      <c r="J81" s="6" t="s">
        <v>277</v>
      </c>
      <c r="K81" s="42">
        <f t="shared" si="73"/>
      </c>
      <c r="L81" s="43">
        <f t="shared" si="74"/>
      </c>
      <c r="M81" s="44">
        <f t="shared" si="75"/>
      </c>
      <c r="N81" s="45">
        <f t="shared" si="76"/>
      </c>
      <c r="O81" s="84"/>
      <c r="P81" s="84"/>
      <c r="S81" s="18">
        <f t="shared" si="50"/>
        <v>0</v>
      </c>
      <c r="T81" s="18">
        <f t="shared" si="51"/>
        <v>0</v>
      </c>
      <c r="U81" s="18">
        <f t="shared" si="52"/>
        <v>0</v>
      </c>
      <c r="V81" s="18">
        <f t="shared" si="53"/>
        <v>0</v>
      </c>
      <c r="W81" s="18">
        <f t="shared" si="54"/>
        <v>0</v>
      </c>
      <c r="X81" s="18">
        <f t="shared" si="55"/>
        <v>0</v>
      </c>
      <c r="Y81" s="18">
        <f t="shared" si="56"/>
        <v>0</v>
      </c>
      <c r="Z81" s="18">
        <f t="shared" si="57"/>
        <v>0</v>
      </c>
      <c r="AA81" s="18">
        <f t="shared" si="58"/>
        <v>0</v>
      </c>
      <c r="AB81" s="18">
        <f t="shared" si="59"/>
        <v>0</v>
      </c>
      <c r="AC81" s="18">
        <f t="shared" si="60"/>
        <v>0</v>
      </c>
      <c r="AD81" s="18">
        <f t="shared" si="61"/>
        <v>0</v>
      </c>
      <c r="AE81" s="18">
        <f t="shared" si="62"/>
        <v>0</v>
      </c>
      <c r="AF81" s="18">
        <f t="shared" si="63"/>
        <v>0</v>
      </c>
      <c r="AG81" s="18">
        <f t="shared" si="64"/>
        <v>0</v>
      </c>
      <c r="AH81" s="18">
        <f t="shared" si="65"/>
        <v>0</v>
      </c>
      <c r="AI81" s="18">
        <f t="shared" si="66"/>
        <v>0</v>
      </c>
      <c r="AJ81" s="18">
        <f t="shared" si="67"/>
        <v>0</v>
      </c>
      <c r="AK81" s="18">
        <f t="shared" si="68"/>
        <v>0</v>
      </c>
      <c r="AL81" s="18">
        <f t="shared" si="69"/>
        <v>0</v>
      </c>
      <c r="AN81" s="15">
        <f t="shared" si="77"/>
        <v>4</v>
      </c>
    </row>
    <row r="82" spans="1:40" ht="57.75" customHeight="1">
      <c r="A82" s="46"/>
      <c r="B82" s="47"/>
      <c r="C82" s="32" t="s">
        <v>78</v>
      </c>
      <c r="D82" s="33" t="s">
        <v>243</v>
      </c>
      <c r="E82" s="34">
        <f t="shared" si="71"/>
        <v>10</v>
      </c>
      <c r="F82" s="35" t="s">
        <v>132</v>
      </c>
      <c r="G82" s="6" t="s">
        <v>269</v>
      </c>
      <c r="H82" s="2" t="s">
        <v>149</v>
      </c>
      <c r="I82" s="2" t="str">
        <f t="shared" si="72"/>
        <v>未入力</v>
      </c>
      <c r="J82" s="8" t="s">
        <v>277</v>
      </c>
      <c r="K82" s="42">
        <f t="shared" si="73"/>
      </c>
      <c r="L82" s="43">
        <f t="shared" si="74"/>
      </c>
      <c r="M82" s="44">
        <f t="shared" si="75"/>
      </c>
      <c r="N82" s="45">
        <f t="shared" si="76"/>
      </c>
      <c r="O82" s="84"/>
      <c r="P82" s="84"/>
      <c r="S82" s="18">
        <f t="shared" si="50"/>
        <v>0</v>
      </c>
      <c r="T82" s="18">
        <f t="shared" si="51"/>
        <v>0</v>
      </c>
      <c r="U82" s="18">
        <f t="shared" si="52"/>
        <v>0</v>
      </c>
      <c r="V82" s="18">
        <f t="shared" si="53"/>
        <v>0</v>
      </c>
      <c r="W82" s="18">
        <f t="shared" si="54"/>
        <v>0</v>
      </c>
      <c r="X82" s="18">
        <f t="shared" si="55"/>
        <v>0</v>
      </c>
      <c r="Y82" s="18">
        <f t="shared" si="56"/>
        <v>0</v>
      </c>
      <c r="Z82" s="18">
        <f t="shared" si="57"/>
        <v>0</v>
      </c>
      <c r="AA82" s="18">
        <f t="shared" si="58"/>
        <v>0</v>
      </c>
      <c r="AB82" s="18">
        <f t="shared" si="59"/>
        <v>0</v>
      </c>
      <c r="AC82" s="18">
        <f t="shared" si="60"/>
        <v>0</v>
      </c>
      <c r="AD82" s="18">
        <f t="shared" si="61"/>
        <v>0</v>
      </c>
      <c r="AE82" s="18">
        <f t="shared" si="62"/>
        <v>0</v>
      </c>
      <c r="AF82" s="18">
        <f t="shared" si="63"/>
        <v>0</v>
      </c>
      <c r="AG82" s="18">
        <f t="shared" si="64"/>
        <v>0</v>
      </c>
      <c r="AH82" s="18">
        <f t="shared" si="65"/>
        <v>0</v>
      </c>
      <c r="AI82" s="18">
        <f t="shared" si="66"/>
        <v>0</v>
      </c>
      <c r="AJ82" s="18">
        <f t="shared" si="67"/>
        <v>0</v>
      </c>
      <c r="AK82" s="18">
        <f t="shared" si="68"/>
        <v>0</v>
      </c>
      <c r="AL82" s="18">
        <f t="shared" si="69"/>
        <v>0</v>
      </c>
      <c r="AN82" s="15">
        <f t="shared" si="77"/>
        <v>5</v>
      </c>
    </row>
    <row r="83" spans="1:40" ht="36" customHeight="1">
      <c r="A83" s="46"/>
      <c r="B83" s="47"/>
      <c r="C83" s="130" t="s">
        <v>79</v>
      </c>
      <c r="D83" s="33" t="s">
        <v>245</v>
      </c>
      <c r="E83" s="34">
        <f t="shared" si="71"/>
        <v>11</v>
      </c>
      <c r="F83" s="35" t="s">
        <v>133</v>
      </c>
      <c r="G83" s="6" t="s">
        <v>269</v>
      </c>
      <c r="H83" s="2" t="s">
        <v>149</v>
      </c>
      <c r="I83" s="2" t="str">
        <f t="shared" si="72"/>
        <v>未入力</v>
      </c>
      <c r="J83" s="8" t="s">
        <v>277</v>
      </c>
      <c r="K83" s="42">
        <f t="shared" si="73"/>
      </c>
      <c r="L83" s="43">
        <f t="shared" si="74"/>
      </c>
      <c r="M83" s="44">
        <f t="shared" si="75"/>
      </c>
      <c r="N83" s="45">
        <f t="shared" si="76"/>
      </c>
      <c r="O83" s="84"/>
      <c r="P83" s="84"/>
      <c r="S83" s="18">
        <f t="shared" si="50"/>
        <v>0</v>
      </c>
      <c r="T83" s="18">
        <f t="shared" si="51"/>
        <v>0</v>
      </c>
      <c r="U83" s="18">
        <f t="shared" si="52"/>
        <v>0</v>
      </c>
      <c r="V83" s="18">
        <f t="shared" si="53"/>
        <v>0</v>
      </c>
      <c r="W83" s="18">
        <f t="shared" si="54"/>
        <v>0</v>
      </c>
      <c r="X83" s="18">
        <f t="shared" si="55"/>
        <v>0</v>
      </c>
      <c r="Y83" s="18">
        <f t="shared" si="56"/>
        <v>0</v>
      </c>
      <c r="Z83" s="18">
        <f t="shared" si="57"/>
        <v>0</v>
      </c>
      <c r="AA83" s="18">
        <f t="shared" si="58"/>
        <v>0</v>
      </c>
      <c r="AB83" s="18">
        <f t="shared" si="59"/>
        <v>0</v>
      </c>
      <c r="AC83" s="18">
        <f t="shared" si="60"/>
        <v>0</v>
      </c>
      <c r="AD83" s="18">
        <f t="shared" si="61"/>
        <v>0</v>
      </c>
      <c r="AE83" s="18">
        <f t="shared" si="62"/>
        <v>0</v>
      </c>
      <c r="AF83" s="18">
        <f t="shared" si="63"/>
        <v>0</v>
      </c>
      <c r="AG83" s="18">
        <f t="shared" si="64"/>
        <v>0</v>
      </c>
      <c r="AH83" s="18">
        <f t="shared" si="65"/>
        <v>0</v>
      </c>
      <c r="AI83" s="18">
        <f t="shared" si="66"/>
        <v>0</v>
      </c>
      <c r="AJ83" s="18">
        <f t="shared" si="67"/>
        <v>0</v>
      </c>
      <c r="AK83" s="18">
        <f t="shared" si="68"/>
        <v>0</v>
      </c>
      <c r="AL83" s="18">
        <f t="shared" si="69"/>
        <v>0</v>
      </c>
      <c r="AN83" s="15">
        <f t="shared" si="77"/>
        <v>5</v>
      </c>
    </row>
    <row r="84" spans="1:40" ht="35.25" customHeight="1">
      <c r="A84" s="46"/>
      <c r="B84" s="47"/>
      <c r="C84" s="130"/>
      <c r="D84" s="33" t="s">
        <v>245</v>
      </c>
      <c r="E84" s="34">
        <f t="shared" si="71"/>
        <v>12</v>
      </c>
      <c r="F84" s="35" t="s">
        <v>168</v>
      </c>
      <c r="G84" s="6" t="s">
        <v>269</v>
      </c>
      <c r="H84" s="2" t="s">
        <v>149</v>
      </c>
      <c r="I84" s="2" t="str">
        <f t="shared" si="72"/>
        <v>未入力</v>
      </c>
      <c r="J84" s="8" t="s">
        <v>277</v>
      </c>
      <c r="K84" s="42">
        <f t="shared" si="73"/>
      </c>
      <c r="L84" s="43">
        <f t="shared" si="74"/>
      </c>
      <c r="M84" s="44">
        <f t="shared" si="75"/>
      </c>
      <c r="N84" s="45">
        <f t="shared" si="76"/>
      </c>
      <c r="O84" s="84"/>
      <c r="P84" s="84"/>
      <c r="S84" s="18">
        <f t="shared" si="50"/>
        <v>0</v>
      </c>
      <c r="T84" s="18">
        <f t="shared" si="51"/>
        <v>0</v>
      </c>
      <c r="U84" s="18">
        <f t="shared" si="52"/>
        <v>0</v>
      </c>
      <c r="V84" s="18">
        <f t="shared" si="53"/>
        <v>0</v>
      </c>
      <c r="W84" s="18">
        <f t="shared" si="54"/>
        <v>0</v>
      </c>
      <c r="X84" s="18">
        <f t="shared" si="55"/>
        <v>0</v>
      </c>
      <c r="Y84" s="18">
        <f t="shared" si="56"/>
        <v>0</v>
      </c>
      <c r="Z84" s="18">
        <f t="shared" si="57"/>
        <v>0</v>
      </c>
      <c r="AA84" s="18">
        <f t="shared" si="58"/>
        <v>0</v>
      </c>
      <c r="AB84" s="18">
        <f t="shared" si="59"/>
        <v>0</v>
      </c>
      <c r="AC84" s="18">
        <f t="shared" si="60"/>
        <v>0</v>
      </c>
      <c r="AD84" s="18">
        <f t="shared" si="61"/>
        <v>0</v>
      </c>
      <c r="AE84" s="18">
        <f t="shared" si="62"/>
        <v>0</v>
      </c>
      <c r="AF84" s="18">
        <f t="shared" si="63"/>
        <v>0</v>
      </c>
      <c r="AG84" s="18">
        <f t="shared" si="64"/>
        <v>0</v>
      </c>
      <c r="AH84" s="18">
        <f t="shared" si="65"/>
        <v>0</v>
      </c>
      <c r="AI84" s="18">
        <f t="shared" si="66"/>
        <v>0</v>
      </c>
      <c r="AJ84" s="18">
        <f t="shared" si="67"/>
        <v>0</v>
      </c>
      <c r="AK84" s="18">
        <f t="shared" si="68"/>
        <v>0</v>
      </c>
      <c r="AL84" s="18">
        <f t="shared" si="69"/>
        <v>0</v>
      </c>
      <c r="AN84" s="15">
        <f t="shared" si="77"/>
        <v>5</v>
      </c>
    </row>
    <row r="85" spans="1:40" ht="45" customHeight="1">
      <c r="A85" s="46"/>
      <c r="B85" s="47"/>
      <c r="C85" s="130"/>
      <c r="D85" s="33" t="s">
        <v>245</v>
      </c>
      <c r="E85" s="34">
        <f t="shared" si="71"/>
        <v>13</v>
      </c>
      <c r="F85" s="35" t="s">
        <v>134</v>
      </c>
      <c r="G85" s="6" t="s">
        <v>269</v>
      </c>
      <c r="H85" s="2" t="s">
        <v>149</v>
      </c>
      <c r="I85" s="2" t="str">
        <f t="shared" si="72"/>
        <v>未入力</v>
      </c>
      <c r="J85" s="8" t="s">
        <v>277</v>
      </c>
      <c r="K85" s="42">
        <f t="shared" si="73"/>
      </c>
      <c r="L85" s="43">
        <f t="shared" si="74"/>
      </c>
      <c r="M85" s="44">
        <f t="shared" si="75"/>
      </c>
      <c r="N85" s="45">
        <f t="shared" si="76"/>
      </c>
      <c r="O85" s="84"/>
      <c r="P85" s="84"/>
      <c r="S85" s="18">
        <f t="shared" si="50"/>
        <v>0</v>
      </c>
      <c r="T85" s="18">
        <f t="shared" si="51"/>
        <v>0</v>
      </c>
      <c r="U85" s="18">
        <f t="shared" si="52"/>
        <v>0</v>
      </c>
      <c r="V85" s="18">
        <f t="shared" si="53"/>
        <v>0</v>
      </c>
      <c r="W85" s="18">
        <f t="shared" si="54"/>
        <v>0</v>
      </c>
      <c r="X85" s="18">
        <f t="shared" si="55"/>
        <v>0</v>
      </c>
      <c r="Y85" s="18">
        <f t="shared" si="56"/>
        <v>0</v>
      </c>
      <c r="Z85" s="18">
        <f t="shared" si="57"/>
        <v>0</v>
      </c>
      <c r="AA85" s="18">
        <f t="shared" si="58"/>
        <v>0</v>
      </c>
      <c r="AB85" s="18">
        <f t="shared" si="59"/>
        <v>0</v>
      </c>
      <c r="AC85" s="18">
        <f t="shared" si="60"/>
        <v>0</v>
      </c>
      <c r="AD85" s="18">
        <f t="shared" si="61"/>
        <v>0</v>
      </c>
      <c r="AE85" s="18">
        <f t="shared" si="62"/>
        <v>0</v>
      </c>
      <c r="AF85" s="18">
        <f t="shared" si="63"/>
        <v>0</v>
      </c>
      <c r="AG85" s="18">
        <f t="shared" si="64"/>
        <v>0</v>
      </c>
      <c r="AH85" s="18">
        <f t="shared" si="65"/>
        <v>0</v>
      </c>
      <c r="AI85" s="18">
        <f t="shared" si="66"/>
        <v>0</v>
      </c>
      <c r="AJ85" s="18">
        <f t="shared" si="67"/>
        <v>0</v>
      </c>
      <c r="AK85" s="18">
        <f t="shared" si="68"/>
        <v>0</v>
      </c>
      <c r="AL85" s="18">
        <f t="shared" si="69"/>
        <v>0</v>
      </c>
      <c r="AN85" s="15">
        <f t="shared" si="77"/>
        <v>5</v>
      </c>
    </row>
    <row r="86" spans="1:40" ht="36" customHeight="1">
      <c r="A86" s="46"/>
      <c r="B86" s="47"/>
      <c r="C86" s="130"/>
      <c r="D86" s="33" t="s">
        <v>245</v>
      </c>
      <c r="E86" s="34">
        <f t="shared" si="71"/>
        <v>14</v>
      </c>
      <c r="F86" s="35" t="s">
        <v>135</v>
      </c>
      <c r="G86" s="6" t="s">
        <v>269</v>
      </c>
      <c r="H86" s="2" t="s">
        <v>149</v>
      </c>
      <c r="I86" s="2" t="str">
        <f t="shared" si="72"/>
        <v>未入力</v>
      </c>
      <c r="J86" s="8" t="s">
        <v>277</v>
      </c>
      <c r="K86" s="42">
        <f t="shared" si="73"/>
      </c>
      <c r="L86" s="43">
        <f t="shared" si="74"/>
      </c>
      <c r="M86" s="44">
        <f t="shared" si="75"/>
      </c>
      <c r="N86" s="45">
        <f t="shared" si="76"/>
      </c>
      <c r="O86" s="84"/>
      <c r="P86" s="84"/>
      <c r="S86" s="18">
        <f t="shared" si="50"/>
        <v>0</v>
      </c>
      <c r="T86" s="18">
        <f t="shared" si="51"/>
        <v>0</v>
      </c>
      <c r="U86" s="18">
        <f t="shared" si="52"/>
        <v>0</v>
      </c>
      <c r="V86" s="18">
        <f t="shared" si="53"/>
        <v>0</v>
      </c>
      <c r="W86" s="18">
        <f t="shared" si="54"/>
        <v>0</v>
      </c>
      <c r="X86" s="18">
        <f t="shared" si="55"/>
        <v>0</v>
      </c>
      <c r="Y86" s="18">
        <f t="shared" si="56"/>
        <v>0</v>
      </c>
      <c r="Z86" s="18">
        <f t="shared" si="57"/>
        <v>0</v>
      </c>
      <c r="AA86" s="18">
        <f t="shared" si="58"/>
        <v>0</v>
      </c>
      <c r="AB86" s="18">
        <f t="shared" si="59"/>
        <v>0</v>
      </c>
      <c r="AC86" s="18">
        <f t="shared" si="60"/>
        <v>0</v>
      </c>
      <c r="AD86" s="18">
        <f t="shared" si="61"/>
        <v>0</v>
      </c>
      <c r="AE86" s="18">
        <f t="shared" si="62"/>
        <v>0</v>
      </c>
      <c r="AF86" s="18">
        <f t="shared" si="63"/>
        <v>0</v>
      </c>
      <c r="AG86" s="18">
        <f t="shared" si="64"/>
        <v>0</v>
      </c>
      <c r="AH86" s="18">
        <f t="shared" si="65"/>
        <v>0</v>
      </c>
      <c r="AI86" s="18">
        <f t="shared" si="66"/>
        <v>0</v>
      </c>
      <c r="AJ86" s="18">
        <f t="shared" si="67"/>
        <v>0</v>
      </c>
      <c r="AK86" s="18">
        <f t="shared" si="68"/>
        <v>0</v>
      </c>
      <c r="AL86" s="18">
        <f t="shared" si="69"/>
        <v>0</v>
      </c>
      <c r="AN86" s="15">
        <f t="shared" si="77"/>
        <v>5</v>
      </c>
    </row>
    <row r="87" spans="1:40" ht="44.25" customHeight="1">
      <c r="A87" s="46"/>
      <c r="B87" s="47"/>
      <c r="C87" s="130"/>
      <c r="D87" s="33" t="s">
        <v>245</v>
      </c>
      <c r="E87" s="34">
        <f t="shared" si="71"/>
        <v>15</v>
      </c>
      <c r="F87" s="35" t="s">
        <v>136</v>
      </c>
      <c r="G87" s="6" t="s">
        <v>269</v>
      </c>
      <c r="H87" s="2" t="s">
        <v>149</v>
      </c>
      <c r="I87" s="2" t="str">
        <f t="shared" si="72"/>
        <v>未入力</v>
      </c>
      <c r="J87" s="8" t="s">
        <v>277</v>
      </c>
      <c r="K87" s="42">
        <f t="shared" si="73"/>
      </c>
      <c r="L87" s="43">
        <f t="shared" si="74"/>
      </c>
      <c r="M87" s="44">
        <f t="shared" si="75"/>
      </c>
      <c r="N87" s="45">
        <f t="shared" si="76"/>
      </c>
      <c r="O87" s="84"/>
      <c r="P87" s="84"/>
      <c r="S87" s="18">
        <f t="shared" si="50"/>
        <v>0</v>
      </c>
      <c r="T87" s="18">
        <f t="shared" si="51"/>
        <v>0</v>
      </c>
      <c r="U87" s="18">
        <f t="shared" si="52"/>
        <v>0</v>
      </c>
      <c r="V87" s="18">
        <f t="shared" si="53"/>
        <v>0</v>
      </c>
      <c r="W87" s="18">
        <f t="shared" si="54"/>
        <v>0</v>
      </c>
      <c r="X87" s="18">
        <f t="shared" si="55"/>
        <v>0</v>
      </c>
      <c r="Y87" s="18">
        <f t="shared" si="56"/>
        <v>0</v>
      </c>
      <c r="Z87" s="18">
        <f t="shared" si="57"/>
        <v>0</v>
      </c>
      <c r="AA87" s="18">
        <f t="shared" si="58"/>
        <v>0</v>
      </c>
      <c r="AB87" s="18">
        <f t="shared" si="59"/>
        <v>0</v>
      </c>
      <c r="AC87" s="18">
        <f t="shared" si="60"/>
        <v>0</v>
      </c>
      <c r="AD87" s="18">
        <f t="shared" si="61"/>
        <v>0</v>
      </c>
      <c r="AE87" s="18">
        <f t="shared" si="62"/>
        <v>0</v>
      </c>
      <c r="AF87" s="18">
        <f t="shared" si="63"/>
        <v>0</v>
      </c>
      <c r="AG87" s="18">
        <f t="shared" si="64"/>
        <v>0</v>
      </c>
      <c r="AH87" s="18">
        <f t="shared" si="65"/>
        <v>0</v>
      </c>
      <c r="AI87" s="18">
        <f t="shared" si="66"/>
        <v>0</v>
      </c>
      <c r="AJ87" s="18">
        <f t="shared" si="67"/>
        <v>0</v>
      </c>
      <c r="AK87" s="18">
        <f t="shared" si="68"/>
        <v>0</v>
      </c>
      <c r="AL87" s="18">
        <f t="shared" si="69"/>
        <v>0</v>
      </c>
      <c r="AN87" s="15">
        <f t="shared" si="77"/>
        <v>5</v>
      </c>
    </row>
    <row r="88" spans="1:40" ht="36" customHeight="1">
      <c r="A88" s="40"/>
      <c r="B88" s="41"/>
      <c r="C88" s="48" t="s">
        <v>80</v>
      </c>
      <c r="D88" s="33" t="s">
        <v>245</v>
      </c>
      <c r="E88" s="34">
        <f t="shared" si="71"/>
        <v>16</v>
      </c>
      <c r="F88" s="35" t="s">
        <v>81</v>
      </c>
      <c r="G88" s="6" t="s">
        <v>269</v>
      </c>
      <c r="H88" s="2" t="s">
        <v>151</v>
      </c>
      <c r="I88" s="2" t="str">
        <f t="shared" si="72"/>
        <v>未入力</v>
      </c>
      <c r="J88" s="7" t="s">
        <v>277</v>
      </c>
      <c r="K88" s="42">
        <f t="shared" si="73"/>
      </c>
      <c r="L88" s="51">
        <f t="shared" si="74"/>
      </c>
      <c r="M88" s="52">
        <f t="shared" si="75"/>
      </c>
      <c r="N88" s="45">
        <f t="shared" si="76"/>
      </c>
      <c r="O88" s="84"/>
      <c r="P88" s="84"/>
      <c r="S88" s="18">
        <f t="shared" si="50"/>
        <v>0</v>
      </c>
      <c r="T88" s="18">
        <f t="shared" si="51"/>
        <v>0</v>
      </c>
      <c r="U88" s="18">
        <f t="shared" si="52"/>
        <v>0</v>
      </c>
      <c r="V88" s="18">
        <f t="shared" si="53"/>
        <v>0</v>
      </c>
      <c r="W88" s="18">
        <f t="shared" si="54"/>
        <v>0</v>
      </c>
      <c r="X88" s="18">
        <f t="shared" si="55"/>
        <v>0</v>
      </c>
      <c r="Y88" s="18">
        <f t="shared" si="56"/>
        <v>0</v>
      </c>
      <c r="Z88" s="18">
        <f t="shared" si="57"/>
        <v>0</v>
      </c>
      <c r="AA88" s="18">
        <f t="shared" si="58"/>
        <v>0</v>
      </c>
      <c r="AB88" s="18">
        <f t="shared" si="59"/>
        <v>0</v>
      </c>
      <c r="AC88" s="18">
        <f t="shared" si="60"/>
        <v>0</v>
      </c>
      <c r="AD88" s="18">
        <f t="shared" si="61"/>
        <v>0</v>
      </c>
      <c r="AE88" s="18">
        <f t="shared" si="62"/>
        <v>0</v>
      </c>
      <c r="AF88" s="18">
        <f t="shared" si="63"/>
        <v>0</v>
      </c>
      <c r="AG88" s="18">
        <f t="shared" si="64"/>
        <v>0</v>
      </c>
      <c r="AH88" s="18">
        <f t="shared" si="65"/>
        <v>0</v>
      </c>
      <c r="AI88" s="18">
        <f t="shared" si="66"/>
        <v>0</v>
      </c>
      <c r="AJ88" s="18">
        <f t="shared" si="67"/>
        <v>0</v>
      </c>
      <c r="AK88" s="18">
        <f t="shared" si="68"/>
        <v>0</v>
      </c>
      <c r="AL88" s="18">
        <f t="shared" si="69"/>
        <v>0</v>
      </c>
      <c r="AN88" s="15">
        <f t="shared" si="77"/>
        <v>2</v>
      </c>
    </row>
    <row r="89" spans="1:40" ht="36" customHeight="1">
      <c r="A89" s="46"/>
      <c r="B89" s="47"/>
      <c r="C89" s="146" t="s">
        <v>82</v>
      </c>
      <c r="D89" s="33" t="s">
        <v>241</v>
      </c>
      <c r="E89" s="34">
        <f t="shared" si="71"/>
        <v>17</v>
      </c>
      <c r="F89" s="35" t="s">
        <v>143</v>
      </c>
      <c r="G89" s="6" t="s">
        <v>269</v>
      </c>
      <c r="H89" s="2" t="s">
        <v>155</v>
      </c>
      <c r="I89" s="2" t="str">
        <f t="shared" si="72"/>
        <v>未入力</v>
      </c>
      <c r="J89" s="7" t="s">
        <v>277</v>
      </c>
      <c r="K89" s="42">
        <f t="shared" si="73"/>
      </c>
      <c r="L89" s="51">
        <f t="shared" si="74"/>
      </c>
      <c r="M89" s="52">
        <f t="shared" si="75"/>
      </c>
      <c r="N89" s="45">
        <f t="shared" si="76"/>
      </c>
      <c r="O89" s="84"/>
      <c r="P89" s="84"/>
      <c r="S89" s="18">
        <f t="shared" si="50"/>
        <v>0</v>
      </c>
      <c r="T89" s="18">
        <f t="shared" si="51"/>
        <v>0</v>
      </c>
      <c r="U89" s="18">
        <f t="shared" si="52"/>
        <v>0</v>
      </c>
      <c r="V89" s="18">
        <f t="shared" si="53"/>
        <v>0</v>
      </c>
      <c r="W89" s="18">
        <f t="shared" si="54"/>
        <v>0</v>
      </c>
      <c r="X89" s="18">
        <f t="shared" si="55"/>
        <v>0</v>
      </c>
      <c r="Y89" s="18">
        <f t="shared" si="56"/>
        <v>0</v>
      </c>
      <c r="Z89" s="18">
        <f t="shared" si="57"/>
        <v>0</v>
      </c>
      <c r="AA89" s="18">
        <f t="shared" si="58"/>
        <v>0</v>
      </c>
      <c r="AB89" s="18">
        <f t="shared" si="59"/>
        <v>0</v>
      </c>
      <c r="AC89" s="18">
        <f t="shared" si="60"/>
        <v>0</v>
      </c>
      <c r="AD89" s="18">
        <f t="shared" si="61"/>
        <v>0</v>
      </c>
      <c r="AE89" s="18">
        <f t="shared" si="62"/>
        <v>0</v>
      </c>
      <c r="AF89" s="18">
        <f t="shared" si="63"/>
        <v>0</v>
      </c>
      <c r="AG89" s="18">
        <f t="shared" si="64"/>
        <v>0</v>
      </c>
      <c r="AH89" s="18">
        <f t="shared" si="65"/>
        <v>0</v>
      </c>
      <c r="AI89" s="18">
        <f t="shared" si="66"/>
        <v>0</v>
      </c>
      <c r="AJ89" s="18">
        <f t="shared" si="67"/>
        <v>0</v>
      </c>
      <c r="AK89" s="18">
        <f t="shared" si="68"/>
        <v>0</v>
      </c>
      <c r="AL89" s="18">
        <f t="shared" si="69"/>
        <v>0</v>
      </c>
      <c r="AN89" s="15">
        <f t="shared" si="77"/>
        <v>1</v>
      </c>
    </row>
    <row r="90" spans="1:40" ht="36" customHeight="1">
      <c r="A90" s="46"/>
      <c r="B90" s="47"/>
      <c r="C90" s="147"/>
      <c r="D90" s="33" t="s">
        <v>246</v>
      </c>
      <c r="E90" s="34">
        <f t="shared" si="71"/>
        <v>18</v>
      </c>
      <c r="F90" s="35" t="s">
        <v>169</v>
      </c>
      <c r="G90" s="6" t="s">
        <v>269</v>
      </c>
      <c r="H90" s="2" t="s">
        <v>247</v>
      </c>
      <c r="I90" s="2" t="str">
        <f t="shared" si="72"/>
        <v>未入力</v>
      </c>
      <c r="J90" s="7" t="s">
        <v>277</v>
      </c>
      <c r="K90" s="42">
        <f t="shared" si="73"/>
      </c>
      <c r="L90" s="43">
        <f t="shared" si="74"/>
      </c>
      <c r="M90" s="44">
        <f t="shared" si="75"/>
      </c>
      <c r="N90" s="45">
        <f t="shared" si="76"/>
      </c>
      <c r="O90" s="84"/>
      <c r="P90" s="84"/>
      <c r="S90" s="18">
        <f t="shared" si="50"/>
        <v>0</v>
      </c>
      <c r="T90" s="18">
        <f t="shared" si="51"/>
        <v>0</v>
      </c>
      <c r="U90" s="18">
        <f t="shared" si="52"/>
        <v>0</v>
      </c>
      <c r="V90" s="18">
        <f t="shared" si="53"/>
        <v>0</v>
      </c>
      <c r="W90" s="18">
        <f t="shared" si="54"/>
        <v>0</v>
      </c>
      <c r="X90" s="18">
        <f t="shared" si="55"/>
        <v>0</v>
      </c>
      <c r="Y90" s="18">
        <f t="shared" si="56"/>
        <v>0</v>
      </c>
      <c r="Z90" s="18">
        <f t="shared" si="57"/>
        <v>0</v>
      </c>
      <c r="AA90" s="18">
        <f t="shared" si="58"/>
        <v>0</v>
      </c>
      <c r="AB90" s="18">
        <f t="shared" si="59"/>
        <v>0</v>
      </c>
      <c r="AC90" s="18">
        <f t="shared" si="60"/>
        <v>0</v>
      </c>
      <c r="AD90" s="18">
        <f t="shared" si="61"/>
        <v>0</v>
      </c>
      <c r="AE90" s="18">
        <f t="shared" si="62"/>
        <v>0</v>
      </c>
      <c r="AF90" s="18">
        <f t="shared" si="63"/>
        <v>0</v>
      </c>
      <c r="AG90" s="18">
        <f t="shared" si="64"/>
        <v>0</v>
      </c>
      <c r="AH90" s="18">
        <f t="shared" si="65"/>
        <v>0</v>
      </c>
      <c r="AI90" s="18">
        <f t="shared" si="66"/>
        <v>0</v>
      </c>
      <c r="AJ90" s="18">
        <f t="shared" si="67"/>
        <v>0</v>
      </c>
      <c r="AK90" s="18">
        <f t="shared" si="68"/>
        <v>0</v>
      </c>
      <c r="AL90" s="18">
        <f t="shared" si="69"/>
        <v>0</v>
      </c>
      <c r="AN90" s="15">
        <f t="shared" si="77"/>
        <v>3</v>
      </c>
    </row>
    <row r="91" spans="1:40" ht="36" customHeight="1">
      <c r="A91" s="46"/>
      <c r="B91" s="47"/>
      <c r="C91" s="146" t="s">
        <v>140</v>
      </c>
      <c r="D91" s="33" t="s">
        <v>248</v>
      </c>
      <c r="E91" s="34">
        <f t="shared" si="71"/>
        <v>19</v>
      </c>
      <c r="F91" s="56" t="s">
        <v>108</v>
      </c>
      <c r="G91" s="6" t="s">
        <v>269</v>
      </c>
      <c r="H91" s="2" t="s">
        <v>249</v>
      </c>
      <c r="I91" s="2" t="str">
        <f t="shared" si="72"/>
        <v>未入力</v>
      </c>
      <c r="J91" s="6" t="s">
        <v>277</v>
      </c>
      <c r="K91" s="42">
        <f t="shared" si="73"/>
      </c>
      <c r="L91" s="43">
        <f t="shared" si="74"/>
      </c>
      <c r="M91" s="44">
        <f t="shared" si="75"/>
      </c>
      <c r="N91" s="45">
        <f t="shared" si="76"/>
      </c>
      <c r="O91" s="84"/>
      <c r="P91" s="84"/>
      <c r="S91" s="18">
        <f t="shared" si="50"/>
        <v>0</v>
      </c>
      <c r="T91" s="18">
        <f t="shared" si="51"/>
        <v>0</v>
      </c>
      <c r="U91" s="18">
        <f t="shared" si="52"/>
        <v>0</v>
      </c>
      <c r="V91" s="18">
        <f t="shared" si="53"/>
        <v>0</v>
      </c>
      <c r="W91" s="18">
        <f t="shared" si="54"/>
        <v>0</v>
      </c>
      <c r="X91" s="18">
        <f t="shared" si="55"/>
        <v>0</v>
      </c>
      <c r="Y91" s="18">
        <f t="shared" si="56"/>
        <v>0</v>
      </c>
      <c r="Z91" s="18">
        <f t="shared" si="57"/>
        <v>0</v>
      </c>
      <c r="AA91" s="18">
        <f t="shared" si="58"/>
        <v>0</v>
      </c>
      <c r="AB91" s="18">
        <f t="shared" si="59"/>
        <v>0</v>
      </c>
      <c r="AC91" s="18">
        <f t="shared" si="60"/>
        <v>0</v>
      </c>
      <c r="AD91" s="18">
        <f t="shared" si="61"/>
        <v>0</v>
      </c>
      <c r="AE91" s="18">
        <f t="shared" si="62"/>
        <v>0</v>
      </c>
      <c r="AF91" s="18">
        <f t="shared" si="63"/>
        <v>0</v>
      </c>
      <c r="AG91" s="18">
        <f t="shared" si="64"/>
        <v>0</v>
      </c>
      <c r="AH91" s="18">
        <f t="shared" si="65"/>
        <v>0</v>
      </c>
      <c r="AI91" s="18">
        <f t="shared" si="66"/>
        <v>0</v>
      </c>
      <c r="AJ91" s="18">
        <f t="shared" si="67"/>
        <v>0</v>
      </c>
      <c r="AK91" s="18">
        <f t="shared" si="68"/>
        <v>0</v>
      </c>
      <c r="AL91" s="18">
        <f t="shared" si="69"/>
        <v>0</v>
      </c>
      <c r="AN91" s="15">
        <f t="shared" si="77"/>
        <v>3</v>
      </c>
    </row>
    <row r="92" spans="2:40" ht="36" customHeight="1">
      <c r="B92" s="47"/>
      <c r="C92" s="147"/>
      <c r="D92" s="33" t="s">
        <v>248</v>
      </c>
      <c r="E92" s="34">
        <f t="shared" si="71"/>
        <v>20</v>
      </c>
      <c r="F92" s="35" t="s">
        <v>170</v>
      </c>
      <c r="G92" s="6" t="s">
        <v>269</v>
      </c>
      <c r="H92" s="2" t="s">
        <v>155</v>
      </c>
      <c r="I92" s="2" t="str">
        <f t="shared" si="72"/>
        <v>未入力</v>
      </c>
      <c r="J92" s="7" t="s">
        <v>277</v>
      </c>
      <c r="K92" s="42">
        <f t="shared" si="73"/>
      </c>
      <c r="L92" s="51">
        <f t="shared" si="74"/>
      </c>
      <c r="M92" s="52">
        <f t="shared" si="75"/>
      </c>
      <c r="N92" s="45">
        <f t="shared" si="76"/>
      </c>
      <c r="O92" s="84"/>
      <c r="P92" s="84"/>
      <c r="S92" s="18">
        <f t="shared" si="50"/>
        <v>0</v>
      </c>
      <c r="T92" s="18">
        <f t="shared" si="51"/>
        <v>0</v>
      </c>
      <c r="U92" s="18">
        <f t="shared" si="52"/>
        <v>0</v>
      </c>
      <c r="V92" s="18">
        <f t="shared" si="53"/>
        <v>0</v>
      </c>
      <c r="W92" s="18">
        <f t="shared" si="54"/>
        <v>0</v>
      </c>
      <c r="X92" s="18">
        <f t="shared" si="55"/>
        <v>0</v>
      </c>
      <c r="Y92" s="18">
        <f t="shared" si="56"/>
        <v>0</v>
      </c>
      <c r="Z92" s="18">
        <f t="shared" si="57"/>
        <v>0</v>
      </c>
      <c r="AA92" s="18">
        <f t="shared" si="58"/>
        <v>0</v>
      </c>
      <c r="AB92" s="18">
        <f t="shared" si="59"/>
        <v>0</v>
      </c>
      <c r="AC92" s="18">
        <f t="shared" si="60"/>
        <v>0</v>
      </c>
      <c r="AD92" s="18">
        <f t="shared" si="61"/>
        <v>0</v>
      </c>
      <c r="AE92" s="18">
        <f t="shared" si="62"/>
        <v>0</v>
      </c>
      <c r="AF92" s="18">
        <f t="shared" si="63"/>
        <v>0</v>
      </c>
      <c r="AG92" s="18">
        <f t="shared" si="64"/>
        <v>0</v>
      </c>
      <c r="AH92" s="18">
        <f t="shared" si="65"/>
        <v>0</v>
      </c>
      <c r="AI92" s="18">
        <f t="shared" si="66"/>
        <v>0</v>
      </c>
      <c r="AJ92" s="18">
        <f t="shared" si="67"/>
        <v>0</v>
      </c>
      <c r="AK92" s="18">
        <f t="shared" si="68"/>
        <v>0</v>
      </c>
      <c r="AL92" s="18">
        <f t="shared" si="69"/>
        <v>0</v>
      </c>
      <c r="AN92" s="15">
        <f t="shared" si="77"/>
        <v>1</v>
      </c>
    </row>
    <row r="93" spans="1:40" ht="36" customHeight="1">
      <c r="A93" s="57"/>
      <c r="B93" s="55"/>
      <c r="C93" s="48" t="s">
        <v>171</v>
      </c>
      <c r="D93" s="33" t="s">
        <v>250</v>
      </c>
      <c r="E93" s="34">
        <f t="shared" si="71"/>
        <v>21</v>
      </c>
      <c r="F93" s="56" t="s">
        <v>172</v>
      </c>
      <c r="G93" s="6" t="s">
        <v>269</v>
      </c>
      <c r="H93" s="2" t="s">
        <v>18</v>
      </c>
      <c r="I93" s="2" t="str">
        <f t="shared" si="72"/>
        <v>未入力</v>
      </c>
      <c r="J93" s="6" t="s">
        <v>277</v>
      </c>
      <c r="K93" s="42">
        <f t="shared" si="73"/>
      </c>
      <c r="L93" s="49">
        <f t="shared" si="74"/>
      </c>
      <c r="M93" s="50">
        <f t="shared" si="75"/>
      </c>
      <c r="N93" s="45">
        <f t="shared" si="76"/>
      </c>
      <c r="O93" s="84"/>
      <c r="P93" s="84"/>
      <c r="S93" s="18">
        <f t="shared" si="50"/>
        <v>0</v>
      </c>
      <c r="T93" s="18">
        <f t="shared" si="51"/>
        <v>0</v>
      </c>
      <c r="U93" s="18">
        <f t="shared" si="52"/>
        <v>0</v>
      </c>
      <c r="V93" s="18">
        <f t="shared" si="53"/>
        <v>0</v>
      </c>
      <c r="W93" s="18">
        <f t="shared" si="54"/>
        <v>0</v>
      </c>
      <c r="X93" s="18">
        <f t="shared" si="55"/>
        <v>0</v>
      </c>
      <c r="Y93" s="18">
        <f t="shared" si="56"/>
        <v>0</v>
      </c>
      <c r="Z93" s="18">
        <f t="shared" si="57"/>
        <v>0</v>
      </c>
      <c r="AA93" s="18">
        <f t="shared" si="58"/>
        <v>0</v>
      </c>
      <c r="AB93" s="18">
        <f t="shared" si="59"/>
        <v>0</v>
      </c>
      <c r="AC93" s="18">
        <f t="shared" si="60"/>
        <v>0</v>
      </c>
      <c r="AD93" s="18">
        <f t="shared" si="61"/>
        <v>0</v>
      </c>
      <c r="AE93" s="18">
        <f t="shared" si="62"/>
        <v>0</v>
      </c>
      <c r="AF93" s="18">
        <f t="shared" si="63"/>
        <v>0</v>
      </c>
      <c r="AG93" s="18">
        <f t="shared" si="64"/>
        <v>0</v>
      </c>
      <c r="AH93" s="18">
        <f t="shared" si="65"/>
        <v>0</v>
      </c>
      <c r="AI93" s="18">
        <f t="shared" si="66"/>
        <v>0</v>
      </c>
      <c r="AJ93" s="18">
        <f t="shared" si="67"/>
        <v>0</v>
      </c>
      <c r="AK93" s="18">
        <f t="shared" si="68"/>
        <v>0</v>
      </c>
      <c r="AL93" s="18">
        <f t="shared" si="69"/>
        <v>0</v>
      </c>
      <c r="AN93" s="15">
        <f t="shared" si="77"/>
        <v>4</v>
      </c>
    </row>
    <row r="94" spans="2:40" ht="35.25" customHeight="1">
      <c r="B94" s="58" t="s">
        <v>196</v>
      </c>
      <c r="C94" s="135" t="s">
        <v>83</v>
      </c>
      <c r="D94" s="53" t="s">
        <v>251</v>
      </c>
      <c r="E94" s="54">
        <v>1</v>
      </c>
      <c r="F94" s="60" t="s">
        <v>125</v>
      </c>
      <c r="G94" s="6" t="s">
        <v>269</v>
      </c>
      <c r="H94" s="3" t="s">
        <v>18</v>
      </c>
      <c r="I94" s="2" t="str">
        <f t="shared" si="72"/>
        <v>未入力</v>
      </c>
      <c r="J94" s="8" t="s">
        <v>277</v>
      </c>
      <c r="K94" s="42">
        <f t="shared" si="73"/>
      </c>
      <c r="L94" s="43">
        <f t="shared" si="74"/>
      </c>
      <c r="M94" s="44">
        <f t="shared" si="75"/>
      </c>
      <c r="N94" s="45">
        <f t="shared" si="76"/>
      </c>
      <c r="O94" s="85"/>
      <c r="P94" s="85"/>
      <c r="S94" s="18">
        <f t="shared" si="50"/>
        <v>0</v>
      </c>
      <c r="T94" s="18">
        <f t="shared" si="51"/>
        <v>0</v>
      </c>
      <c r="U94" s="18">
        <f t="shared" si="52"/>
        <v>0</v>
      </c>
      <c r="V94" s="18">
        <f t="shared" si="53"/>
        <v>0</v>
      </c>
      <c r="W94" s="18">
        <f t="shared" si="54"/>
        <v>0</v>
      </c>
      <c r="X94" s="18">
        <f t="shared" si="55"/>
        <v>0</v>
      </c>
      <c r="Y94" s="18">
        <f t="shared" si="56"/>
        <v>0</v>
      </c>
      <c r="Z94" s="18">
        <f t="shared" si="57"/>
        <v>0</v>
      </c>
      <c r="AA94" s="18">
        <f t="shared" si="58"/>
        <v>0</v>
      </c>
      <c r="AB94" s="18">
        <f t="shared" si="59"/>
        <v>0</v>
      </c>
      <c r="AC94" s="18">
        <f t="shared" si="60"/>
        <v>0</v>
      </c>
      <c r="AD94" s="18">
        <f t="shared" si="61"/>
        <v>0</v>
      </c>
      <c r="AE94" s="18">
        <f t="shared" si="62"/>
        <v>0</v>
      </c>
      <c r="AF94" s="18">
        <f t="shared" si="63"/>
        <v>0</v>
      </c>
      <c r="AG94" s="18">
        <f t="shared" si="64"/>
        <v>0</v>
      </c>
      <c r="AH94" s="18">
        <f t="shared" si="65"/>
        <v>0</v>
      </c>
      <c r="AI94" s="18">
        <f t="shared" si="66"/>
        <v>0</v>
      </c>
      <c r="AJ94" s="18">
        <f t="shared" si="67"/>
        <v>0</v>
      </c>
      <c r="AK94" s="18">
        <f t="shared" si="68"/>
        <v>0</v>
      </c>
      <c r="AL94" s="18">
        <f t="shared" si="69"/>
        <v>0</v>
      </c>
      <c r="AN94" s="15">
        <f t="shared" si="77"/>
        <v>4</v>
      </c>
    </row>
    <row r="95" spans="1:40" ht="35.25" customHeight="1">
      <c r="A95" s="46"/>
      <c r="B95" s="47"/>
      <c r="C95" s="136"/>
      <c r="D95" s="33" t="s">
        <v>252</v>
      </c>
      <c r="E95" s="34">
        <f aca="true" t="shared" si="78" ref="E95:E104">E94+1</f>
        <v>2</v>
      </c>
      <c r="F95" s="35" t="s">
        <v>174</v>
      </c>
      <c r="G95" s="6" t="s">
        <v>269</v>
      </c>
      <c r="H95" s="2" t="s">
        <v>18</v>
      </c>
      <c r="I95" s="2" t="str">
        <f t="shared" si="72"/>
        <v>未入力</v>
      </c>
      <c r="J95" s="7" t="s">
        <v>277</v>
      </c>
      <c r="K95" s="42">
        <f t="shared" si="73"/>
      </c>
      <c r="L95" s="43">
        <f t="shared" si="74"/>
      </c>
      <c r="M95" s="44">
        <f t="shared" si="75"/>
      </c>
      <c r="N95" s="45">
        <f t="shared" si="76"/>
      </c>
      <c r="O95" s="84"/>
      <c r="P95" s="84"/>
      <c r="S95" s="18">
        <f t="shared" si="50"/>
        <v>0</v>
      </c>
      <c r="T95" s="18">
        <f t="shared" si="51"/>
        <v>0</v>
      </c>
      <c r="U95" s="18">
        <f t="shared" si="52"/>
        <v>0</v>
      </c>
      <c r="V95" s="18">
        <f t="shared" si="53"/>
        <v>0</v>
      </c>
      <c r="W95" s="18">
        <f t="shared" si="54"/>
        <v>0</v>
      </c>
      <c r="X95" s="18">
        <f t="shared" si="55"/>
        <v>0</v>
      </c>
      <c r="Y95" s="18">
        <f t="shared" si="56"/>
        <v>0</v>
      </c>
      <c r="Z95" s="18">
        <f t="shared" si="57"/>
        <v>0</v>
      </c>
      <c r="AA95" s="18">
        <f t="shared" si="58"/>
        <v>0</v>
      </c>
      <c r="AB95" s="18">
        <f t="shared" si="59"/>
        <v>0</v>
      </c>
      <c r="AC95" s="18">
        <f t="shared" si="60"/>
        <v>0</v>
      </c>
      <c r="AD95" s="18">
        <f t="shared" si="61"/>
        <v>0</v>
      </c>
      <c r="AE95" s="18">
        <f t="shared" si="62"/>
        <v>0</v>
      </c>
      <c r="AF95" s="18">
        <f t="shared" si="63"/>
        <v>0</v>
      </c>
      <c r="AG95" s="18">
        <f t="shared" si="64"/>
        <v>0</v>
      </c>
      <c r="AH95" s="18">
        <f t="shared" si="65"/>
        <v>0</v>
      </c>
      <c r="AI95" s="18">
        <f t="shared" si="66"/>
        <v>0</v>
      </c>
      <c r="AJ95" s="18">
        <f t="shared" si="67"/>
        <v>0</v>
      </c>
      <c r="AK95" s="18">
        <f t="shared" si="68"/>
        <v>0</v>
      </c>
      <c r="AL95" s="18">
        <f t="shared" si="69"/>
        <v>0</v>
      </c>
      <c r="AN95" s="15">
        <f t="shared" si="77"/>
        <v>4</v>
      </c>
    </row>
    <row r="96" spans="1:40" ht="42.75" customHeight="1">
      <c r="A96" s="46"/>
      <c r="B96" s="47"/>
      <c r="C96" s="32" t="s">
        <v>84</v>
      </c>
      <c r="D96" s="33" t="s">
        <v>253</v>
      </c>
      <c r="E96" s="34">
        <f t="shared" si="78"/>
        <v>3</v>
      </c>
      <c r="F96" s="35" t="s">
        <v>101</v>
      </c>
      <c r="G96" s="6" t="s">
        <v>269</v>
      </c>
      <c r="H96" s="2" t="s">
        <v>155</v>
      </c>
      <c r="I96" s="2" t="str">
        <f t="shared" si="72"/>
        <v>未入力</v>
      </c>
      <c r="J96" s="6" t="s">
        <v>277</v>
      </c>
      <c r="K96" s="42">
        <f t="shared" si="73"/>
      </c>
      <c r="L96" s="49">
        <f t="shared" si="74"/>
      </c>
      <c r="M96" s="50">
        <f t="shared" si="75"/>
      </c>
      <c r="N96" s="45">
        <f t="shared" si="76"/>
      </c>
      <c r="O96" s="84"/>
      <c r="P96" s="84"/>
      <c r="S96" s="18">
        <f t="shared" si="50"/>
        <v>0</v>
      </c>
      <c r="T96" s="18">
        <f t="shared" si="51"/>
        <v>0</v>
      </c>
      <c r="U96" s="18">
        <f t="shared" si="52"/>
        <v>0</v>
      </c>
      <c r="V96" s="18">
        <f t="shared" si="53"/>
        <v>0</v>
      </c>
      <c r="W96" s="18">
        <f t="shared" si="54"/>
        <v>0</v>
      </c>
      <c r="X96" s="18">
        <f t="shared" si="55"/>
        <v>0</v>
      </c>
      <c r="Y96" s="18">
        <f t="shared" si="56"/>
        <v>0</v>
      </c>
      <c r="Z96" s="18">
        <f t="shared" si="57"/>
        <v>0</v>
      </c>
      <c r="AA96" s="18">
        <f t="shared" si="58"/>
        <v>0</v>
      </c>
      <c r="AB96" s="18">
        <f t="shared" si="59"/>
        <v>0</v>
      </c>
      <c r="AC96" s="18">
        <f t="shared" si="60"/>
        <v>0</v>
      </c>
      <c r="AD96" s="18">
        <f t="shared" si="61"/>
        <v>0</v>
      </c>
      <c r="AE96" s="18">
        <f t="shared" si="62"/>
        <v>0</v>
      </c>
      <c r="AF96" s="18">
        <f t="shared" si="63"/>
        <v>0</v>
      </c>
      <c r="AG96" s="18">
        <f t="shared" si="64"/>
        <v>0</v>
      </c>
      <c r="AH96" s="18">
        <f t="shared" si="65"/>
        <v>0</v>
      </c>
      <c r="AI96" s="18">
        <f t="shared" si="66"/>
        <v>0</v>
      </c>
      <c r="AJ96" s="18">
        <f t="shared" si="67"/>
        <v>0</v>
      </c>
      <c r="AK96" s="18">
        <f t="shared" si="68"/>
        <v>0</v>
      </c>
      <c r="AL96" s="18">
        <f t="shared" si="69"/>
        <v>0</v>
      </c>
      <c r="AN96" s="15">
        <f t="shared" si="77"/>
        <v>1</v>
      </c>
    </row>
    <row r="97" spans="1:40" ht="36" customHeight="1">
      <c r="A97" s="46"/>
      <c r="B97" s="47"/>
      <c r="C97" s="48" t="s">
        <v>254</v>
      </c>
      <c r="D97" s="33" t="s">
        <v>252</v>
      </c>
      <c r="E97" s="34">
        <f t="shared" si="78"/>
        <v>4</v>
      </c>
      <c r="F97" s="35" t="s">
        <v>87</v>
      </c>
      <c r="G97" s="6" t="s">
        <v>269</v>
      </c>
      <c r="H97" s="2" t="s">
        <v>255</v>
      </c>
      <c r="I97" s="2" t="str">
        <f t="shared" si="72"/>
        <v>未入力</v>
      </c>
      <c r="J97" s="7" t="s">
        <v>277</v>
      </c>
      <c r="K97" s="42">
        <f t="shared" si="73"/>
      </c>
      <c r="L97" s="43">
        <f t="shared" si="74"/>
      </c>
      <c r="M97" s="44">
        <f t="shared" si="75"/>
      </c>
      <c r="N97" s="45">
        <f t="shared" si="76"/>
      </c>
      <c r="O97" s="84"/>
      <c r="P97" s="84"/>
      <c r="S97" s="18">
        <f t="shared" si="50"/>
        <v>0</v>
      </c>
      <c r="T97" s="18">
        <f t="shared" si="51"/>
        <v>0</v>
      </c>
      <c r="U97" s="18">
        <f t="shared" si="52"/>
        <v>0</v>
      </c>
      <c r="V97" s="18">
        <f t="shared" si="53"/>
        <v>0</v>
      </c>
      <c r="W97" s="18">
        <f t="shared" si="54"/>
        <v>0</v>
      </c>
      <c r="X97" s="18">
        <f t="shared" si="55"/>
        <v>0</v>
      </c>
      <c r="Y97" s="18">
        <f t="shared" si="56"/>
        <v>0</v>
      </c>
      <c r="Z97" s="18">
        <f t="shared" si="57"/>
        <v>0</v>
      </c>
      <c r="AA97" s="18">
        <f t="shared" si="58"/>
        <v>0</v>
      </c>
      <c r="AB97" s="18">
        <f t="shared" si="59"/>
        <v>0</v>
      </c>
      <c r="AC97" s="18">
        <f t="shared" si="60"/>
        <v>0</v>
      </c>
      <c r="AD97" s="18">
        <f t="shared" si="61"/>
        <v>0</v>
      </c>
      <c r="AE97" s="18">
        <f t="shared" si="62"/>
        <v>0</v>
      </c>
      <c r="AF97" s="18">
        <f t="shared" si="63"/>
        <v>0</v>
      </c>
      <c r="AG97" s="18">
        <f t="shared" si="64"/>
        <v>0</v>
      </c>
      <c r="AH97" s="18">
        <f t="shared" si="65"/>
        <v>0</v>
      </c>
      <c r="AI97" s="18">
        <f t="shared" si="66"/>
        <v>0</v>
      </c>
      <c r="AJ97" s="18">
        <f t="shared" si="67"/>
        <v>0</v>
      </c>
      <c r="AK97" s="18">
        <f t="shared" si="68"/>
        <v>0</v>
      </c>
      <c r="AL97" s="18">
        <f t="shared" si="69"/>
        <v>0</v>
      </c>
      <c r="AN97" s="15">
        <f t="shared" si="77"/>
        <v>3</v>
      </c>
    </row>
    <row r="98" spans="1:40" ht="36" customHeight="1">
      <c r="A98" s="40"/>
      <c r="B98" s="41"/>
      <c r="C98" s="48" t="s">
        <v>144</v>
      </c>
      <c r="D98" s="33" t="s">
        <v>256</v>
      </c>
      <c r="E98" s="34">
        <f t="shared" si="78"/>
        <v>5</v>
      </c>
      <c r="F98" s="35" t="s">
        <v>257</v>
      </c>
      <c r="G98" s="6" t="s">
        <v>269</v>
      </c>
      <c r="H98" s="2" t="s">
        <v>258</v>
      </c>
      <c r="I98" s="2" t="str">
        <f t="shared" si="72"/>
        <v>未入力</v>
      </c>
      <c r="J98" s="7" t="s">
        <v>277</v>
      </c>
      <c r="K98" s="42">
        <f t="shared" si="73"/>
      </c>
      <c r="L98" s="43">
        <f t="shared" si="74"/>
      </c>
      <c r="M98" s="44">
        <f t="shared" si="75"/>
      </c>
      <c r="N98" s="45">
        <f t="shared" si="76"/>
      </c>
      <c r="O98" s="84"/>
      <c r="P98" s="84"/>
      <c r="S98" s="18">
        <f t="shared" si="50"/>
        <v>0</v>
      </c>
      <c r="T98" s="18">
        <f t="shared" si="51"/>
        <v>0</v>
      </c>
      <c r="U98" s="18">
        <f t="shared" si="52"/>
        <v>0</v>
      </c>
      <c r="V98" s="18">
        <f t="shared" si="53"/>
        <v>0</v>
      </c>
      <c r="W98" s="18">
        <f t="shared" si="54"/>
        <v>0</v>
      </c>
      <c r="X98" s="18">
        <f t="shared" si="55"/>
        <v>0</v>
      </c>
      <c r="Y98" s="18">
        <f t="shared" si="56"/>
        <v>0</v>
      </c>
      <c r="Z98" s="18">
        <f t="shared" si="57"/>
        <v>0</v>
      </c>
      <c r="AA98" s="18">
        <f t="shared" si="58"/>
        <v>0</v>
      </c>
      <c r="AB98" s="18">
        <f t="shared" si="59"/>
        <v>0</v>
      </c>
      <c r="AC98" s="18">
        <f t="shared" si="60"/>
        <v>0</v>
      </c>
      <c r="AD98" s="18">
        <f t="shared" si="61"/>
        <v>0</v>
      </c>
      <c r="AE98" s="18">
        <f t="shared" si="62"/>
        <v>0</v>
      </c>
      <c r="AF98" s="18">
        <f t="shared" si="63"/>
        <v>0</v>
      </c>
      <c r="AG98" s="18">
        <f t="shared" si="64"/>
        <v>0</v>
      </c>
      <c r="AH98" s="18">
        <f t="shared" si="65"/>
        <v>0</v>
      </c>
      <c r="AI98" s="18">
        <f t="shared" si="66"/>
        <v>0</v>
      </c>
      <c r="AJ98" s="18">
        <f t="shared" si="67"/>
        <v>0</v>
      </c>
      <c r="AK98" s="18">
        <f t="shared" si="68"/>
        <v>0</v>
      </c>
      <c r="AL98" s="18">
        <f t="shared" si="69"/>
        <v>0</v>
      </c>
      <c r="AN98" s="15">
        <f t="shared" si="77"/>
        <v>3</v>
      </c>
    </row>
    <row r="99" spans="1:40" ht="43.5" customHeight="1">
      <c r="A99" s="40"/>
      <c r="B99" s="41"/>
      <c r="C99" s="48" t="s">
        <v>85</v>
      </c>
      <c r="D99" s="33" t="s">
        <v>256</v>
      </c>
      <c r="E99" s="34">
        <f t="shared" si="78"/>
        <v>6</v>
      </c>
      <c r="F99" s="35" t="s">
        <v>86</v>
      </c>
      <c r="G99" s="6" t="s">
        <v>269</v>
      </c>
      <c r="H99" s="2" t="s">
        <v>151</v>
      </c>
      <c r="I99" s="2" t="str">
        <f t="shared" si="72"/>
        <v>未入力</v>
      </c>
      <c r="J99" s="7" t="s">
        <v>277</v>
      </c>
      <c r="K99" s="42">
        <f t="shared" si="73"/>
      </c>
      <c r="L99" s="43">
        <f t="shared" si="74"/>
      </c>
      <c r="M99" s="44">
        <f t="shared" si="75"/>
      </c>
      <c r="N99" s="45">
        <f t="shared" si="76"/>
      </c>
      <c r="O99" s="84"/>
      <c r="P99" s="84"/>
      <c r="S99" s="18">
        <f t="shared" si="50"/>
        <v>0</v>
      </c>
      <c r="T99" s="18">
        <f t="shared" si="51"/>
        <v>0</v>
      </c>
      <c r="U99" s="18">
        <f t="shared" si="52"/>
        <v>0</v>
      </c>
      <c r="V99" s="18">
        <f t="shared" si="53"/>
        <v>0</v>
      </c>
      <c r="W99" s="18">
        <f t="shared" si="54"/>
        <v>0</v>
      </c>
      <c r="X99" s="18">
        <f t="shared" si="55"/>
        <v>0</v>
      </c>
      <c r="Y99" s="18">
        <f t="shared" si="56"/>
        <v>0</v>
      </c>
      <c r="Z99" s="18">
        <f t="shared" si="57"/>
        <v>0</v>
      </c>
      <c r="AA99" s="18">
        <f t="shared" si="58"/>
        <v>0</v>
      </c>
      <c r="AB99" s="18">
        <f t="shared" si="59"/>
        <v>0</v>
      </c>
      <c r="AC99" s="18">
        <f t="shared" si="60"/>
        <v>0</v>
      </c>
      <c r="AD99" s="18">
        <f t="shared" si="61"/>
        <v>0</v>
      </c>
      <c r="AE99" s="18">
        <f t="shared" si="62"/>
        <v>0</v>
      </c>
      <c r="AF99" s="18">
        <f t="shared" si="63"/>
        <v>0</v>
      </c>
      <c r="AG99" s="18">
        <f t="shared" si="64"/>
        <v>0</v>
      </c>
      <c r="AH99" s="18">
        <f t="shared" si="65"/>
        <v>0</v>
      </c>
      <c r="AI99" s="18">
        <f t="shared" si="66"/>
        <v>0</v>
      </c>
      <c r="AJ99" s="18">
        <f t="shared" si="67"/>
        <v>0</v>
      </c>
      <c r="AK99" s="18">
        <f t="shared" si="68"/>
        <v>0</v>
      </c>
      <c r="AL99" s="18">
        <f t="shared" si="69"/>
        <v>0</v>
      </c>
      <c r="AN99" s="15">
        <f t="shared" si="77"/>
        <v>2</v>
      </c>
    </row>
    <row r="100" spans="1:40" ht="36" customHeight="1">
      <c r="A100" s="40"/>
      <c r="B100" s="41"/>
      <c r="C100" s="153" t="s">
        <v>141</v>
      </c>
      <c r="D100" s="33" t="s">
        <v>251</v>
      </c>
      <c r="E100" s="34">
        <f t="shared" si="78"/>
        <v>7</v>
      </c>
      <c r="F100" s="56" t="s">
        <v>138</v>
      </c>
      <c r="G100" s="6" t="s">
        <v>269</v>
      </c>
      <c r="H100" s="2" t="s">
        <v>259</v>
      </c>
      <c r="I100" s="2" t="str">
        <f t="shared" si="72"/>
        <v>未入力</v>
      </c>
      <c r="J100" s="7" t="s">
        <v>277</v>
      </c>
      <c r="K100" s="42">
        <f t="shared" si="73"/>
      </c>
      <c r="L100" s="43">
        <f t="shared" si="74"/>
      </c>
      <c r="M100" s="44">
        <f t="shared" si="75"/>
      </c>
      <c r="N100" s="45">
        <f t="shared" si="76"/>
      </c>
      <c r="O100" s="84"/>
      <c r="P100" s="84"/>
      <c r="S100" s="18">
        <f t="shared" si="50"/>
        <v>0</v>
      </c>
      <c r="T100" s="18">
        <f t="shared" si="51"/>
        <v>0</v>
      </c>
      <c r="U100" s="18">
        <f t="shared" si="52"/>
        <v>0</v>
      </c>
      <c r="V100" s="18">
        <f t="shared" si="53"/>
        <v>0</v>
      </c>
      <c r="W100" s="18">
        <f t="shared" si="54"/>
        <v>0</v>
      </c>
      <c r="X100" s="18">
        <f t="shared" si="55"/>
        <v>0</v>
      </c>
      <c r="Y100" s="18">
        <f t="shared" si="56"/>
        <v>0</v>
      </c>
      <c r="Z100" s="18">
        <f t="shared" si="57"/>
        <v>0</v>
      </c>
      <c r="AA100" s="18">
        <f t="shared" si="58"/>
        <v>0</v>
      </c>
      <c r="AB100" s="18">
        <f t="shared" si="59"/>
        <v>0</v>
      </c>
      <c r="AC100" s="18">
        <f t="shared" si="60"/>
        <v>0</v>
      </c>
      <c r="AD100" s="18">
        <f t="shared" si="61"/>
        <v>0</v>
      </c>
      <c r="AE100" s="18">
        <f t="shared" si="62"/>
        <v>0</v>
      </c>
      <c r="AF100" s="18">
        <f t="shared" si="63"/>
        <v>0</v>
      </c>
      <c r="AG100" s="18">
        <f t="shared" si="64"/>
        <v>0</v>
      </c>
      <c r="AH100" s="18">
        <f t="shared" si="65"/>
        <v>0</v>
      </c>
      <c r="AI100" s="18">
        <f t="shared" si="66"/>
        <v>0</v>
      </c>
      <c r="AJ100" s="18">
        <f t="shared" si="67"/>
        <v>0</v>
      </c>
      <c r="AK100" s="18">
        <f t="shared" si="68"/>
        <v>0</v>
      </c>
      <c r="AL100" s="18">
        <f t="shared" si="69"/>
        <v>0</v>
      </c>
      <c r="AN100" s="15">
        <f t="shared" si="77"/>
        <v>3</v>
      </c>
    </row>
    <row r="101" spans="1:40" ht="36" customHeight="1">
      <c r="A101" s="40"/>
      <c r="B101" s="41"/>
      <c r="C101" s="153"/>
      <c r="D101" s="33" t="s">
        <v>260</v>
      </c>
      <c r="E101" s="34">
        <f t="shared" si="78"/>
        <v>8</v>
      </c>
      <c r="F101" s="56" t="s">
        <v>139</v>
      </c>
      <c r="G101" s="6" t="s">
        <v>269</v>
      </c>
      <c r="H101" s="2" t="s">
        <v>155</v>
      </c>
      <c r="I101" s="2" t="str">
        <f t="shared" si="72"/>
        <v>未入力</v>
      </c>
      <c r="J101" s="7" t="s">
        <v>277</v>
      </c>
      <c r="K101" s="42">
        <f t="shared" si="73"/>
      </c>
      <c r="L101" s="43">
        <f t="shared" si="74"/>
      </c>
      <c r="M101" s="44">
        <f t="shared" si="75"/>
      </c>
      <c r="N101" s="45">
        <f t="shared" si="76"/>
      </c>
      <c r="O101" s="84"/>
      <c r="P101" s="84"/>
      <c r="S101" s="18">
        <f t="shared" si="50"/>
        <v>0</v>
      </c>
      <c r="T101" s="18">
        <f t="shared" si="51"/>
        <v>0</v>
      </c>
      <c r="U101" s="18">
        <f t="shared" si="52"/>
        <v>0</v>
      </c>
      <c r="V101" s="18">
        <f t="shared" si="53"/>
        <v>0</v>
      </c>
      <c r="W101" s="18">
        <f t="shared" si="54"/>
        <v>0</v>
      </c>
      <c r="X101" s="18">
        <f t="shared" si="55"/>
        <v>0</v>
      </c>
      <c r="Y101" s="18">
        <f t="shared" si="56"/>
        <v>0</v>
      </c>
      <c r="Z101" s="18">
        <f t="shared" si="57"/>
        <v>0</v>
      </c>
      <c r="AA101" s="18">
        <f t="shared" si="58"/>
        <v>0</v>
      </c>
      <c r="AB101" s="18">
        <f t="shared" si="59"/>
        <v>0</v>
      </c>
      <c r="AC101" s="18">
        <f t="shared" si="60"/>
        <v>0</v>
      </c>
      <c r="AD101" s="18">
        <f t="shared" si="61"/>
        <v>0</v>
      </c>
      <c r="AE101" s="18">
        <f t="shared" si="62"/>
        <v>0</v>
      </c>
      <c r="AF101" s="18">
        <f t="shared" si="63"/>
        <v>0</v>
      </c>
      <c r="AG101" s="18">
        <f t="shared" si="64"/>
        <v>0</v>
      </c>
      <c r="AH101" s="18">
        <f t="shared" si="65"/>
        <v>0</v>
      </c>
      <c r="AI101" s="18">
        <f t="shared" si="66"/>
        <v>0</v>
      </c>
      <c r="AJ101" s="18">
        <f t="shared" si="67"/>
        <v>0</v>
      </c>
      <c r="AK101" s="18">
        <f t="shared" si="68"/>
        <v>0</v>
      </c>
      <c r="AL101" s="18">
        <f t="shared" si="69"/>
        <v>0</v>
      </c>
      <c r="AN101" s="15">
        <f t="shared" si="77"/>
        <v>1</v>
      </c>
    </row>
    <row r="102" spans="1:40" ht="36" customHeight="1">
      <c r="A102" s="40"/>
      <c r="B102" s="41"/>
      <c r="C102" s="133"/>
      <c r="D102" s="33" t="s">
        <v>260</v>
      </c>
      <c r="E102" s="34">
        <f t="shared" si="78"/>
        <v>9</v>
      </c>
      <c r="F102" s="56" t="s">
        <v>142</v>
      </c>
      <c r="G102" s="6" t="s">
        <v>269</v>
      </c>
      <c r="H102" s="2" t="s">
        <v>261</v>
      </c>
      <c r="I102" s="2" t="str">
        <f t="shared" si="72"/>
        <v>未入力</v>
      </c>
      <c r="J102" s="6" t="s">
        <v>277</v>
      </c>
      <c r="K102" s="42">
        <f t="shared" si="73"/>
      </c>
      <c r="L102" s="43">
        <f t="shared" si="74"/>
      </c>
      <c r="M102" s="44">
        <f t="shared" si="75"/>
      </c>
      <c r="N102" s="45">
        <f t="shared" si="76"/>
      </c>
      <c r="O102" s="84"/>
      <c r="P102" s="84"/>
      <c r="S102" s="18">
        <f t="shared" si="50"/>
        <v>0</v>
      </c>
      <c r="T102" s="18">
        <f t="shared" si="51"/>
        <v>0</v>
      </c>
      <c r="U102" s="18">
        <f t="shared" si="52"/>
        <v>0</v>
      </c>
      <c r="V102" s="18">
        <f t="shared" si="53"/>
        <v>0</v>
      </c>
      <c r="W102" s="18">
        <f t="shared" si="54"/>
        <v>0</v>
      </c>
      <c r="X102" s="18">
        <f t="shared" si="55"/>
        <v>0</v>
      </c>
      <c r="Y102" s="18">
        <f t="shared" si="56"/>
        <v>0</v>
      </c>
      <c r="Z102" s="18">
        <f t="shared" si="57"/>
        <v>0</v>
      </c>
      <c r="AA102" s="18">
        <f t="shared" si="58"/>
        <v>0</v>
      </c>
      <c r="AB102" s="18">
        <f t="shared" si="59"/>
        <v>0</v>
      </c>
      <c r="AC102" s="18">
        <f t="shared" si="60"/>
        <v>0</v>
      </c>
      <c r="AD102" s="18">
        <f t="shared" si="61"/>
        <v>0</v>
      </c>
      <c r="AE102" s="18">
        <f t="shared" si="62"/>
        <v>0</v>
      </c>
      <c r="AF102" s="18">
        <f t="shared" si="63"/>
        <v>0</v>
      </c>
      <c r="AG102" s="18">
        <f t="shared" si="64"/>
        <v>0</v>
      </c>
      <c r="AH102" s="18">
        <f t="shared" si="65"/>
        <v>0</v>
      </c>
      <c r="AI102" s="18">
        <f t="shared" si="66"/>
        <v>0</v>
      </c>
      <c r="AJ102" s="18">
        <f t="shared" si="67"/>
        <v>0</v>
      </c>
      <c r="AK102" s="18">
        <f t="shared" si="68"/>
        <v>0</v>
      </c>
      <c r="AL102" s="18">
        <f t="shared" si="69"/>
        <v>0</v>
      </c>
      <c r="AN102" s="15">
        <f t="shared" si="77"/>
        <v>3</v>
      </c>
    </row>
    <row r="103" spans="1:40" ht="36" customHeight="1">
      <c r="A103" s="40"/>
      <c r="B103" s="41"/>
      <c r="C103" s="48" t="s">
        <v>148</v>
      </c>
      <c r="D103" s="33" t="s">
        <v>262</v>
      </c>
      <c r="E103" s="34">
        <f t="shared" si="78"/>
        <v>10</v>
      </c>
      <c r="F103" s="56" t="s">
        <v>145</v>
      </c>
      <c r="G103" s="6" t="s">
        <v>269</v>
      </c>
      <c r="H103" s="2" t="s">
        <v>149</v>
      </c>
      <c r="I103" s="2" t="str">
        <f t="shared" si="72"/>
        <v>未入力</v>
      </c>
      <c r="J103" s="8" t="s">
        <v>277</v>
      </c>
      <c r="K103" s="42">
        <f t="shared" si="73"/>
      </c>
      <c r="L103" s="43">
        <f t="shared" si="74"/>
      </c>
      <c r="M103" s="44">
        <f t="shared" si="75"/>
      </c>
      <c r="N103" s="45">
        <f t="shared" si="76"/>
      </c>
      <c r="O103" s="84"/>
      <c r="P103" s="84"/>
      <c r="S103" s="18">
        <f t="shared" si="50"/>
        <v>0</v>
      </c>
      <c r="T103" s="18">
        <f t="shared" si="51"/>
        <v>0</v>
      </c>
      <c r="U103" s="18">
        <f t="shared" si="52"/>
        <v>0</v>
      </c>
      <c r="V103" s="18">
        <f t="shared" si="53"/>
        <v>0</v>
      </c>
      <c r="W103" s="18">
        <f t="shared" si="54"/>
        <v>0</v>
      </c>
      <c r="X103" s="18">
        <f t="shared" si="55"/>
        <v>0</v>
      </c>
      <c r="Y103" s="18">
        <f t="shared" si="56"/>
        <v>0</v>
      </c>
      <c r="Z103" s="18">
        <f t="shared" si="57"/>
        <v>0</v>
      </c>
      <c r="AA103" s="18">
        <f t="shared" si="58"/>
        <v>0</v>
      </c>
      <c r="AB103" s="18">
        <f t="shared" si="59"/>
        <v>0</v>
      </c>
      <c r="AC103" s="18">
        <f t="shared" si="60"/>
        <v>0</v>
      </c>
      <c r="AD103" s="18">
        <f t="shared" si="61"/>
        <v>0</v>
      </c>
      <c r="AE103" s="18">
        <f t="shared" si="62"/>
        <v>0</v>
      </c>
      <c r="AF103" s="18">
        <f t="shared" si="63"/>
        <v>0</v>
      </c>
      <c r="AG103" s="18">
        <f t="shared" si="64"/>
        <v>0</v>
      </c>
      <c r="AH103" s="18">
        <f t="shared" si="65"/>
        <v>0</v>
      </c>
      <c r="AI103" s="18">
        <f t="shared" si="66"/>
        <v>0</v>
      </c>
      <c r="AJ103" s="18">
        <f t="shared" si="67"/>
        <v>0</v>
      </c>
      <c r="AK103" s="18">
        <f t="shared" si="68"/>
        <v>0</v>
      </c>
      <c r="AL103" s="18">
        <f t="shared" si="69"/>
        <v>0</v>
      </c>
      <c r="AN103" s="15">
        <f t="shared" si="77"/>
        <v>5</v>
      </c>
    </row>
    <row r="104" spans="1:40" ht="36" customHeight="1">
      <c r="A104" s="40"/>
      <c r="B104" s="61"/>
      <c r="C104" s="48" t="s">
        <v>147</v>
      </c>
      <c r="D104" s="33" t="s">
        <v>263</v>
      </c>
      <c r="E104" s="34">
        <f t="shared" si="78"/>
        <v>11</v>
      </c>
      <c r="F104" s="56" t="s">
        <v>146</v>
      </c>
      <c r="G104" s="6" t="s">
        <v>269</v>
      </c>
      <c r="H104" s="2" t="s">
        <v>92</v>
      </c>
      <c r="I104" s="2" t="str">
        <f t="shared" si="72"/>
        <v>未入力</v>
      </c>
      <c r="J104" s="7" t="s">
        <v>277</v>
      </c>
      <c r="K104" s="42">
        <f t="shared" si="73"/>
      </c>
      <c r="L104" s="43">
        <f t="shared" si="74"/>
      </c>
      <c r="M104" s="44">
        <f t="shared" si="75"/>
      </c>
      <c r="N104" s="45">
        <f t="shared" si="76"/>
      </c>
      <c r="O104" s="84"/>
      <c r="P104" s="84"/>
      <c r="S104" s="18">
        <f t="shared" si="50"/>
        <v>0</v>
      </c>
      <c r="T104" s="18">
        <f t="shared" si="51"/>
        <v>0</v>
      </c>
      <c r="U104" s="18">
        <f t="shared" si="52"/>
        <v>0</v>
      </c>
      <c r="V104" s="18">
        <f t="shared" si="53"/>
        <v>0</v>
      </c>
      <c r="W104" s="18">
        <f t="shared" si="54"/>
        <v>0</v>
      </c>
      <c r="X104" s="18">
        <f t="shared" si="55"/>
        <v>0</v>
      </c>
      <c r="Y104" s="18">
        <f t="shared" si="56"/>
        <v>0</v>
      </c>
      <c r="Z104" s="18">
        <f t="shared" si="57"/>
        <v>0</v>
      </c>
      <c r="AA104" s="18">
        <f t="shared" si="58"/>
        <v>0</v>
      </c>
      <c r="AB104" s="18">
        <f t="shared" si="59"/>
        <v>0</v>
      </c>
      <c r="AC104" s="18">
        <f t="shared" si="60"/>
        <v>0</v>
      </c>
      <c r="AD104" s="18">
        <f t="shared" si="61"/>
        <v>0</v>
      </c>
      <c r="AE104" s="18">
        <f t="shared" si="62"/>
        <v>0</v>
      </c>
      <c r="AF104" s="18">
        <f t="shared" si="63"/>
        <v>0</v>
      </c>
      <c r="AG104" s="18">
        <f t="shared" si="64"/>
        <v>0</v>
      </c>
      <c r="AH104" s="18">
        <f t="shared" si="65"/>
        <v>0</v>
      </c>
      <c r="AI104" s="18">
        <f t="shared" si="66"/>
        <v>0</v>
      </c>
      <c r="AJ104" s="18">
        <f t="shared" si="67"/>
        <v>0</v>
      </c>
      <c r="AK104" s="18">
        <f t="shared" si="68"/>
        <v>0</v>
      </c>
      <c r="AL104" s="18">
        <f t="shared" si="69"/>
        <v>0</v>
      </c>
      <c r="AN104" s="15">
        <f t="shared" si="77"/>
        <v>4</v>
      </c>
    </row>
    <row r="105" spans="2:40" ht="53.25" customHeight="1">
      <c r="B105" s="31" t="s">
        <v>192</v>
      </c>
      <c r="C105" s="32" t="s">
        <v>88</v>
      </c>
      <c r="D105" s="33" t="s">
        <v>264</v>
      </c>
      <c r="E105" s="34">
        <v>1</v>
      </c>
      <c r="F105" s="35" t="s">
        <v>153</v>
      </c>
      <c r="G105" s="6" t="s">
        <v>269</v>
      </c>
      <c r="H105" s="2" t="s">
        <v>151</v>
      </c>
      <c r="I105" s="2" t="str">
        <f t="shared" si="72"/>
        <v>未入力</v>
      </c>
      <c r="J105" s="6" t="s">
        <v>277</v>
      </c>
      <c r="K105" s="42">
        <f t="shared" si="73"/>
      </c>
      <c r="L105" s="43">
        <f t="shared" si="74"/>
      </c>
      <c r="M105" s="44">
        <f t="shared" si="75"/>
      </c>
      <c r="N105" s="45">
        <f t="shared" si="76"/>
      </c>
      <c r="O105" s="84"/>
      <c r="P105" s="84"/>
      <c r="S105" s="18">
        <f t="shared" si="50"/>
        <v>0</v>
      </c>
      <c r="T105" s="18">
        <f t="shared" si="51"/>
        <v>0</v>
      </c>
      <c r="U105" s="18">
        <f t="shared" si="52"/>
        <v>0</v>
      </c>
      <c r="V105" s="18">
        <f t="shared" si="53"/>
        <v>0</v>
      </c>
      <c r="W105" s="18">
        <f t="shared" si="54"/>
        <v>0</v>
      </c>
      <c r="X105" s="18">
        <f t="shared" si="55"/>
        <v>0</v>
      </c>
      <c r="Y105" s="18">
        <f t="shared" si="56"/>
        <v>0</v>
      </c>
      <c r="Z105" s="18">
        <f t="shared" si="57"/>
        <v>0</v>
      </c>
      <c r="AA105" s="18">
        <f t="shared" si="58"/>
        <v>0</v>
      </c>
      <c r="AB105" s="18">
        <f t="shared" si="59"/>
        <v>0</v>
      </c>
      <c r="AC105" s="18">
        <f t="shared" si="60"/>
        <v>0</v>
      </c>
      <c r="AD105" s="18">
        <f t="shared" si="61"/>
        <v>0</v>
      </c>
      <c r="AE105" s="18">
        <f t="shared" si="62"/>
        <v>0</v>
      </c>
      <c r="AF105" s="18">
        <f t="shared" si="63"/>
        <v>0</v>
      </c>
      <c r="AG105" s="18">
        <f t="shared" si="64"/>
        <v>0</v>
      </c>
      <c r="AH105" s="18">
        <f t="shared" si="65"/>
        <v>0</v>
      </c>
      <c r="AI105" s="18">
        <f t="shared" si="66"/>
        <v>0</v>
      </c>
      <c r="AJ105" s="18">
        <f t="shared" si="67"/>
        <v>0</v>
      </c>
      <c r="AK105" s="18">
        <f t="shared" si="68"/>
        <v>0</v>
      </c>
      <c r="AL105" s="18">
        <f t="shared" si="69"/>
        <v>0</v>
      </c>
      <c r="AN105" s="15">
        <f t="shared" si="77"/>
        <v>2</v>
      </c>
    </row>
    <row r="106" spans="1:40" ht="35.25" customHeight="1">
      <c r="A106" s="46"/>
      <c r="B106" s="47"/>
      <c r="C106" s="146" t="s">
        <v>152</v>
      </c>
      <c r="D106" s="33" t="s">
        <v>265</v>
      </c>
      <c r="E106" s="34">
        <f>E105+1</f>
        <v>2</v>
      </c>
      <c r="F106" s="35" t="s">
        <v>154</v>
      </c>
      <c r="G106" s="6" t="s">
        <v>269</v>
      </c>
      <c r="H106" s="2" t="s">
        <v>155</v>
      </c>
      <c r="I106" s="2" t="str">
        <f t="shared" si="72"/>
        <v>未入力</v>
      </c>
      <c r="J106" s="6" t="s">
        <v>277</v>
      </c>
      <c r="K106" s="42">
        <f t="shared" si="73"/>
      </c>
      <c r="L106" s="49">
        <f t="shared" si="74"/>
      </c>
      <c r="M106" s="50">
        <f t="shared" si="75"/>
      </c>
      <c r="N106" s="45">
        <f t="shared" si="76"/>
      </c>
      <c r="O106" s="84"/>
      <c r="P106" s="84"/>
      <c r="S106" s="18">
        <f t="shared" si="50"/>
        <v>0</v>
      </c>
      <c r="T106" s="18">
        <f t="shared" si="51"/>
        <v>0</v>
      </c>
      <c r="U106" s="18">
        <f t="shared" si="52"/>
        <v>0</v>
      </c>
      <c r="V106" s="18">
        <f t="shared" si="53"/>
        <v>0</v>
      </c>
      <c r="W106" s="18">
        <f t="shared" si="54"/>
        <v>0</v>
      </c>
      <c r="X106" s="18">
        <f t="shared" si="55"/>
        <v>0</v>
      </c>
      <c r="Y106" s="18">
        <f t="shared" si="56"/>
        <v>0</v>
      </c>
      <c r="Z106" s="18">
        <f t="shared" si="57"/>
        <v>0</v>
      </c>
      <c r="AA106" s="18">
        <f t="shared" si="58"/>
        <v>0</v>
      </c>
      <c r="AB106" s="18">
        <f t="shared" si="59"/>
        <v>0</v>
      </c>
      <c r="AC106" s="18">
        <f t="shared" si="60"/>
        <v>0</v>
      </c>
      <c r="AD106" s="18">
        <f t="shared" si="61"/>
        <v>0</v>
      </c>
      <c r="AE106" s="18">
        <f t="shared" si="62"/>
        <v>0</v>
      </c>
      <c r="AF106" s="18">
        <f t="shared" si="63"/>
        <v>0</v>
      </c>
      <c r="AG106" s="18">
        <f t="shared" si="64"/>
        <v>0</v>
      </c>
      <c r="AH106" s="18">
        <f t="shared" si="65"/>
        <v>0</v>
      </c>
      <c r="AI106" s="18">
        <f t="shared" si="66"/>
        <v>0</v>
      </c>
      <c r="AJ106" s="18">
        <f t="shared" si="67"/>
        <v>0</v>
      </c>
      <c r="AK106" s="18">
        <f t="shared" si="68"/>
        <v>0</v>
      </c>
      <c r="AL106" s="18">
        <f t="shared" si="69"/>
        <v>0</v>
      </c>
      <c r="AN106" s="15">
        <f t="shared" si="77"/>
        <v>1</v>
      </c>
    </row>
    <row r="107" spans="1:40" ht="35.25" customHeight="1">
      <c r="A107" s="46"/>
      <c r="B107" s="47"/>
      <c r="C107" s="147"/>
      <c r="D107" s="33" t="s">
        <v>266</v>
      </c>
      <c r="E107" s="34">
        <f>E106+1</f>
        <v>3</v>
      </c>
      <c r="F107" s="35" t="s">
        <v>175</v>
      </c>
      <c r="G107" s="6" t="s">
        <v>269</v>
      </c>
      <c r="H107" s="2" t="s">
        <v>92</v>
      </c>
      <c r="I107" s="2" t="str">
        <f t="shared" si="72"/>
        <v>未入力</v>
      </c>
      <c r="J107" s="6" t="s">
        <v>277</v>
      </c>
      <c r="K107" s="42">
        <f t="shared" si="73"/>
      </c>
      <c r="L107" s="49">
        <f t="shared" si="74"/>
      </c>
      <c r="M107" s="50">
        <f t="shared" si="75"/>
      </c>
      <c r="N107" s="45">
        <f t="shared" si="76"/>
      </c>
      <c r="O107" s="84"/>
      <c r="P107" s="84"/>
      <c r="S107" s="18">
        <f t="shared" si="50"/>
        <v>0</v>
      </c>
      <c r="T107" s="18">
        <f t="shared" si="51"/>
        <v>0</v>
      </c>
      <c r="U107" s="18">
        <f t="shared" si="52"/>
        <v>0</v>
      </c>
      <c r="V107" s="18">
        <f t="shared" si="53"/>
        <v>0</v>
      </c>
      <c r="W107" s="18">
        <f t="shared" si="54"/>
        <v>0</v>
      </c>
      <c r="X107" s="18">
        <f t="shared" si="55"/>
        <v>0</v>
      </c>
      <c r="Y107" s="18">
        <f t="shared" si="56"/>
        <v>0</v>
      </c>
      <c r="Z107" s="18">
        <f t="shared" si="57"/>
        <v>0</v>
      </c>
      <c r="AA107" s="18">
        <f t="shared" si="58"/>
        <v>0</v>
      </c>
      <c r="AB107" s="18">
        <f t="shared" si="59"/>
        <v>0</v>
      </c>
      <c r="AC107" s="18">
        <f t="shared" si="60"/>
        <v>0</v>
      </c>
      <c r="AD107" s="18">
        <f t="shared" si="61"/>
        <v>0</v>
      </c>
      <c r="AE107" s="18">
        <f t="shared" si="62"/>
        <v>0</v>
      </c>
      <c r="AF107" s="18">
        <f t="shared" si="63"/>
        <v>0</v>
      </c>
      <c r="AG107" s="18">
        <f t="shared" si="64"/>
        <v>0</v>
      </c>
      <c r="AH107" s="18">
        <f t="shared" si="65"/>
        <v>0</v>
      </c>
      <c r="AI107" s="18">
        <f t="shared" si="66"/>
        <v>0</v>
      </c>
      <c r="AJ107" s="18">
        <f t="shared" si="67"/>
        <v>0</v>
      </c>
      <c r="AK107" s="18">
        <f t="shared" si="68"/>
        <v>0</v>
      </c>
      <c r="AL107" s="18">
        <f t="shared" si="69"/>
        <v>0</v>
      </c>
      <c r="AN107" s="15">
        <f t="shared" si="77"/>
        <v>4</v>
      </c>
    </row>
    <row r="108" spans="1:40" ht="35.25" customHeight="1">
      <c r="A108" s="46"/>
      <c r="B108" s="47"/>
      <c r="C108" s="130" t="s">
        <v>89</v>
      </c>
      <c r="D108" s="33" t="s">
        <v>267</v>
      </c>
      <c r="E108" s="34">
        <f>E107+1</f>
        <v>4</v>
      </c>
      <c r="F108" s="35" t="s">
        <v>90</v>
      </c>
      <c r="G108" s="6" t="s">
        <v>269</v>
      </c>
      <c r="H108" s="2" t="s">
        <v>258</v>
      </c>
      <c r="I108" s="2" t="str">
        <f t="shared" si="72"/>
        <v>未入力</v>
      </c>
      <c r="J108" s="6" t="s">
        <v>277</v>
      </c>
      <c r="K108" s="42">
        <f t="shared" si="73"/>
      </c>
      <c r="L108" s="43">
        <f t="shared" si="74"/>
      </c>
      <c r="M108" s="44">
        <f t="shared" si="75"/>
      </c>
      <c r="N108" s="45">
        <f t="shared" si="76"/>
      </c>
      <c r="O108" s="84"/>
      <c r="P108" s="84"/>
      <c r="S108" s="18">
        <f t="shared" si="50"/>
        <v>0</v>
      </c>
      <c r="T108" s="18">
        <f t="shared" si="51"/>
        <v>0</v>
      </c>
      <c r="U108" s="18">
        <f t="shared" si="52"/>
        <v>0</v>
      </c>
      <c r="V108" s="18">
        <f t="shared" si="53"/>
        <v>0</v>
      </c>
      <c r="W108" s="18">
        <f t="shared" si="54"/>
        <v>0</v>
      </c>
      <c r="X108" s="18">
        <f t="shared" si="55"/>
        <v>0</v>
      </c>
      <c r="Y108" s="18">
        <f t="shared" si="56"/>
        <v>0</v>
      </c>
      <c r="Z108" s="18">
        <f t="shared" si="57"/>
        <v>0</v>
      </c>
      <c r="AA108" s="18">
        <f t="shared" si="58"/>
        <v>0</v>
      </c>
      <c r="AB108" s="18">
        <f t="shared" si="59"/>
        <v>0</v>
      </c>
      <c r="AC108" s="18">
        <f t="shared" si="60"/>
        <v>0</v>
      </c>
      <c r="AD108" s="18">
        <f t="shared" si="61"/>
        <v>0</v>
      </c>
      <c r="AE108" s="18">
        <f t="shared" si="62"/>
        <v>0</v>
      </c>
      <c r="AF108" s="18">
        <f t="shared" si="63"/>
        <v>0</v>
      </c>
      <c r="AG108" s="18">
        <f t="shared" si="64"/>
        <v>0</v>
      </c>
      <c r="AH108" s="18">
        <f t="shared" si="65"/>
        <v>0</v>
      </c>
      <c r="AI108" s="18">
        <f t="shared" si="66"/>
        <v>0</v>
      </c>
      <c r="AJ108" s="18">
        <f t="shared" si="67"/>
        <v>0</v>
      </c>
      <c r="AK108" s="18">
        <f t="shared" si="68"/>
        <v>0</v>
      </c>
      <c r="AL108" s="18">
        <f t="shared" si="69"/>
        <v>0</v>
      </c>
      <c r="AN108" s="15">
        <f t="shared" si="77"/>
        <v>3</v>
      </c>
    </row>
    <row r="109" spans="1:40" ht="36" customHeight="1">
      <c r="A109" s="46"/>
      <c r="B109" s="55"/>
      <c r="C109" s="130"/>
      <c r="D109" s="33" t="s">
        <v>267</v>
      </c>
      <c r="E109" s="34">
        <f>E108+1</f>
        <v>5</v>
      </c>
      <c r="F109" s="56" t="s">
        <v>107</v>
      </c>
      <c r="G109" s="6" t="s">
        <v>269</v>
      </c>
      <c r="H109" s="2" t="s">
        <v>92</v>
      </c>
      <c r="I109" s="2" t="str">
        <f t="shared" si="72"/>
        <v>未入力</v>
      </c>
      <c r="J109" s="6" t="s">
        <v>277</v>
      </c>
      <c r="K109" s="42">
        <f t="shared" si="73"/>
      </c>
      <c r="L109" s="49">
        <f t="shared" si="74"/>
      </c>
      <c r="M109" s="50">
        <f t="shared" si="75"/>
      </c>
      <c r="N109" s="45">
        <f t="shared" si="76"/>
      </c>
      <c r="O109" s="84"/>
      <c r="P109" s="84"/>
      <c r="S109" s="18">
        <f t="shared" si="50"/>
        <v>0</v>
      </c>
      <c r="T109" s="18">
        <f t="shared" si="51"/>
        <v>0</v>
      </c>
      <c r="U109" s="18">
        <f t="shared" si="52"/>
        <v>0</v>
      </c>
      <c r="V109" s="18">
        <f t="shared" si="53"/>
        <v>0</v>
      </c>
      <c r="W109" s="18">
        <f t="shared" si="54"/>
        <v>0</v>
      </c>
      <c r="X109" s="18">
        <f t="shared" si="55"/>
        <v>0</v>
      </c>
      <c r="Y109" s="18">
        <f t="shared" si="56"/>
        <v>0</v>
      </c>
      <c r="Z109" s="18">
        <f t="shared" si="57"/>
        <v>0</v>
      </c>
      <c r="AA109" s="18">
        <f t="shared" si="58"/>
        <v>0</v>
      </c>
      <c r="AB109" s="18">
        <f t="shared" si="59"/>
        <v>0</v>
      </c>
      <c r="AC109" s="18">
        <f t="shared" si="60"/>
        <v>0</v>
      </c>
      <c r="AD109" s="18">
        <f t="shared" si="61"/>
        <v>0</v>
      </c>
      <c r="AE109" s="18">
        <f t="shared" si="62"/>
        <v>0</v>
      </c>
      <c r="AF109" s="18">
        <f t="shared" si="63"/>
        <v>0</v>
      </c>
      <c r="AG109" s="18">
        <f t="shared" si="64"/>
        <v>0</v>
      </c>
      <c r="AH109" s="18">
        <f t="shared" si="65"/>
        <v>0</v>
      </c>
      <c r="AI109" s="18">
        <f t="shared" si="66"/>
        <v>0</v>
      </c>
      <c r="AJ109" s="18">
        <f t="shared" si="67"/>
        <v>0</v>
      </c>
      <c r="AK109" s="18">
        <f t="shared" si="68"/>
        <v>0</v>
      </c>
      <c r="AL109" s="18">
        <f t="shared" si="69"/>
        <v>0</v>
      </c>
      <c r="AN109" s="15">
        <f t="shared" si="77"/>
        <v>4</v>
      </c>
    </row>
    <row r="111" spans="9:35" ht="13.5">
      <c r="I111" s="4" t="str">
        <f>IF(R111&gt;0,"未回答の設問（未入力）があります。ご確認下さい。","")</f>
        <v>未回答の設問（未入力）があります。ご確認下さい。</v>
      </c>
      <c r="J111" s="4"/>
      <c r="R111" s="5">
        <f>COUNTIF($I$73:$I$109,"未入力")</f>
        <v>37</v>
      </c>
      <c r="S111" s="11">
        <f>SUM(S109:V109)</f>
        <v>0</v>
      </c>
      <c r="W111" s="11">
        <f>SUM(W109:Z109)</f>
        <v>0</v>
      </c>
      <c r="AA111" s="11">
        <f>SUM(AA109:AD109)</f>
        <v>0</v>
      </c>
      <c r="AE111" s="11">
        <f>SUM(AE109:AH109)</f>
        <v>0</v>
      </c>
      <c r="AI111" s="11">
        <f>SUM(AI109:AL109)</f>
        <v>0</v>
      </c>
    </row>
    <row r="112" spans="9:18" ht="13.5">
      <c r="I112" s="4"/>
      <c r="J112" s="4"/>
      <c r="R112" s="5"/>
    </row>
    <row r="113" spans="9:10" ht="13.5">
      <c r="I113" s="62"/>
      <c r="J113" s="62"/>
    </row>
    <row r="114" spans="8:10" ht="13.5">
      <c r="H114" s="63" t="s">
        <v>312</v>
      </c>
      <c r="I114" s="62"/>
      <c r="J114" s="62"/>
    </row>
    <row r="115" spans="8:10" ht="13.5">
      <c r="H115" s="11" t="s">
        <v>102</v>
      </c>
      <c r="I115" s="62"/>
      <c r="J115" s="62"/>
    </row>
    <row r="116" spans="8:16" ht="13.5">
      <c r="H116" s="64"/>
      <c r="I116" s="150" t="s">
        <v>182</v>
      </c>
      <c r="J116" s="148" t="s">
        <v>272</v>
      </c>
      <c r="K116" s="101" t="s">
        <v>180</v>
      </c>
      <c r="L116" s="102"/>
      <c r="M116" s="102"/>
      <c r="N116" s="103"/>
      <c r="O116" s="148" t="s">
        <v>178</v>
      </c>
      <c r="P116" s="150" t="s">
        <v>179</v>
      </c>
    </row>
    <row r="117" spans="8:16" ht="13.5">
      <c r="H117" s="65"/>
      <c r="I117" s="151"/>
      <c r="J117" s="151"/>
      <c r="K117" s="19" t="s">
        <v>268</v>
      </c>
      <c r="L117" s="20" t="s">
        <v>183</v>
      </c>
      <c r="M117" s="21" t="s">
        <v>184</v>
      </c>
      <c r="N117" s="22" t="s">
        <v>185</v>
      </c>
      <c r="O117" s="149"/>
      <c r="P117" s="151"/>
    </row>
    <row r="118" spans="8:16" ht="13.5">
      <c r="H118" s="65"/>
      <c r="I118" s="151"/>
      <c r="J118" s="151"/>
      <c r="K118" s="23" t="s">
        <v>188</v>
      </c>
      <c r="L118" s="24" t="s">
        <v>200</v>
      </c>
      <c r="M118" s="25" t="s">
        <v>208</v>
      </c>
      <c r="N118" s="26" t="s">
        <v>201</v>
      </c>
      <c r="O118" s="149"/>
      <c r="P118" s="151"/>
    </row>
    <row r="119" spans="8:16" ht="13.5">
      <c r="H119" s="65"/>
      <c r="I119" s="151"/>
      <c r="J119" s="151"/>
      <c r="K119" s="23" t="s">
        <v>188</v>
      </c>
      <c r="L119" s="24" t="s">
        <v>199</v>
      </c>
      <c r="M119" s="25" t="s">
        <v>203</v>
      </c>
      <c r="N119" s="26" t="s">
        <v>202</v>
      </c>
      <c r="O119" s="149"/>
      <c r="P119" s="151"/>
    </row>
    <row r="120" spans="8:16" ht="13.5">
      <c r="H120" s="66"/>
      <c r="I120" s="151"/>
      <c r="J120" s="151"/>
      <c r="K120" s="67" t="s">
        <v>209</v>
      </c>
      <c r="L120" s="68" t="s">
        <v>210</v>
      </c>
      <c r="M120" s="69" t="s">
        <v>210</v>
      </c>
      <c r="N120" s="70" t="s">
        <v>211</v>
      </c>
      <c r="O120" s="149"/>
      <c r="P120" s="151"/>
    </row>
    <row r="121" spans="8:16" ht="14.25" thickBot="1">
      <c r="H121" s="71"/>
      <c r="I121" s="152"/>
      <c r="J121" s="152"/>
      <c r="K121" s="73">
        <v>0</v>
      </c>
      <c r="L121" s="74">
        <v>1</v>
      </c>
      <c r="M121" s="75">
        <v>2</v>
      </c>
      <c r="N121" s="76">
        <v>3</v>
      </c>
      <c r="O121" s="77" t="s">
        <v>181</v>
      </c>
      <c r="P121" s="72"/>
    </row>
    <row r="122" spans="8:16" ht="14.25" thickTop="1">
      <c r="H122" s="78" t="s">
        <v>156</v>
      </c>
      <c r="I122" s="78">
        <f>COUNTIF($H$9:$H$109,"施設・設備")</f>
        <v>16</v>
      </c>
      <c r="J122" s="78">
        <f>COUNTIF(AN$9:AN$109,1)</f>
        <v>16</v>
      </c>
      <c r="K122" s="78">
        <f>S109</f>
        <v>0</v>
      </c>
      <c r="L122" s="78">
        <f>T109</f>
        <v>0</v>
      </c>
      <c r="M122" s="78">
        <f>U109</f>
        <v>0</v>
      </c>
      <c r="N122" s="78">
        <f>V109</f>
        <v>0</v>
      </c>
      <c r="O122" s="78">
        <f>L122*1+M122*2+N122*3</f>
        <v>0</v>
      </c>
      <c r="P122" s="79">
        <f aca="true" t="shared" si="79" ref="P122:P127">O122/(J122*3)*100</f>
        <v>0</v>
      </c>
    </row>
    <row r="123" spans="8:16" ht="13.5">
      <c r="H123" s="80" t="s">
        <v>151</v>
      </c>
      <c r="I123" s="80">
        <f>COUNTIF($H$9:$H$109,"備品")</f>
        <v>19</v>
      </c>
      <c r="J123" s="80">
        <f>COUNTIF(AN$9:AN$109,2)</f>
        <v>19</v>
      </c>
      <c r="K123" s="80">
        <f>W109</f>
        <v>0</v>
      </c>
      <c r="L123" s="80">
        <f>X109</f>
        <v>0</v>
      </c>
      <c r="M123" s="80">
        <f>Y109</f>
        <v>0</v>
      </c>
      <c r="N123" s="80">
        <f>Z109</f>
        <v>0</v>
      </c>
      <c r="O123" s="80">
        <f>L123*1+M123*2+N123*3</f>
        <v>0</v>
      </c>
      <c r="P123" s="79">
        <f t="shared" si="79"/>
        <v>0</v>
      </c>
    </row>
    <row r="124" spans="8:16" ht="13.5">
      <c r="H124" s="80" t="s">
        <v>206</v>
      </c>
      <c r="I124" s="80">
        <f>COUNTIF($H$9:$H$109,"マニュアル")</f>
        <v>13</v>
      </c>
      <c r="J124" s="80">
        <f>COUNTIF(AN$9:AN$109,3)</f>
        <v>13</v>
      </c>
      <c r="K124" s="80">
        <f>AA109</f>
        <v>0</v>
      </c>
      <c r="L124" s="80">
        <f>AB109</f>
        <v>0</v>
      </c>
      <c r="M124" s="80">
        <f>AC109</f>
        <v>0</v>
      </c>
      <c r="N124" s="80">
        <f>AD109</f>
        <v>0</v>
      </c>
      <c r="O124" s="80">
        <f>L124*1+M124*2+N124*3</f>
        <v>0</v>
      </c>
      <c r="P124" s="79">
        <f t="shared" si="79"/>
        <v>0</v>
      </c>
    </row>
    <row r="125" spans="8:16" ht="13.5">
      <c r="H125" s="80" t="s">
        <v>92</v>
      </c>
      <c r="I125" s="80">
        <f>COUNTIF($H$9:$H$109,"体制")</f>
        <v>33</v>
      </c>
      <c r="J125" s="80">
        <f>COUNTIF(AN$9:AN$109,4)</f>
        <v>33</v>
      </c>
      <c r="K125" s="80">
        <f>AE109</f>
        <v>0</v>
      </c>
      <c r="L125" s="80">
        <f>AF109</f>
        <v>0</v>
      </c>
      <c r="M125" s="80">
        <f>AG109</f>
        <v>0</v>
      </c>
      <c r="N125" s="80">
        <f>AH109</f>
        <v>0</v>
      </c>
      <c r="O125" s="80">
        <f>L125*1+M125*2+N125*3</f>
        <v>0</v>
      </c>
      <c r="P125" s="79">
        <f t="shared" si="79"/>
        <v>0</v>
      </c>
    </row>
    <row r="126" spans="8:16" ht="14.25" thickBot="1">
      <c r="H126" s="81" t="s">
        <v>149</v>
      </c>
      <c r="I126" s="81">
        <f>COUNTIF($H$9:$H$109,"教育・訓練")</f>
        <v>17</v>
      </c>
      <c r="J126" s="81">
        <f>COUNTIF(AN$9:AN$109,5)</f>
        <v>17</v>
      </c>
      <c r="K126" s="81">
        <f>AI109</f>
        <v>0</v>
      </c>
      <c r="L126" s="81">
        <f>AJ109</f>
        <v>0</v>
      </c>
      <c r="M126" s="81">
        <f>AK109</f>
        <v>0</v>
      </c>
      <c r="N126" s="81">
        <f>AL109</f>
        <v>0</v>
      </c>
      <c r="O126" s="81">
        <f>L126*1+M126*2+N126*3</f>
        <v>0</v>
      </c>
      <c r="P126" s="86">
        <f t="shared" si="79"/>
        <v>0</v>
      </c>
    </row>
    <row r="127" spans="8:16" ht="13.5" customHeight="1" thickTop="1">
      <c r="H127" s="78" t="s">
        <v>93</v>
      </c>
      <c r="I127" s="78">
        <f aca="true" t="shared" si="80" ref="I127:O127">SUM(I122:I126)</f>
        <v>98</v>
      </c>
      <c r="J127" s="78">
        <f t="shared" si="80"/>
        <v>98</v>
      </c>
      <c r="K127" s="78">
        <f t="shared" si="80"/>
        <v>0</v>
      </c>
      <c r="L127" s="78">
        <f t="shared" si="80"/>
        <v>0</v>
      </c>
      <c r="M127" s="78">
        <f t="shared" si="80"/>
        <v>0</v>
      </c>
      <c r="N127" s="78">
        <f t="shared" si="80"/>
        <v>0</v>
      </c>
      <c r="O127" s="78">
        <f t="shared" si="80"/>
        <v>0</v>
      </c>
      <c r="P127" s="87">
        <f t="shared" si="79"/>
        <v>0</v>
      </c>
    </row>
    <row r="128" spans="6:7" ht="13.5">
      <c r="F128" s="82"/>
      <c r="G128" s="9"/>
    </row>
    <row r="129" spans="1:7" ht="13.5">
      <c r="A129" s="83"/>
      <c r="F129" s="82"/>
      <c r="G129" s="9"/>
    </row>
    <row r="130" spans="6:7" ht="13.5">
      <c r="F130" s="82"/>
      <c r="G130" s="9"/>
    </row>
    <row r="131" spans="6:7" ht="13.5">
      <c r="F131" s="82"/>
      <c r="G131" s="9"/>
    </row>
    <row r="132" spans="6:7" ht="13.5">
      <c r="F132" s="82"/>
      <c r="G132" s="9"/>
    </row>
    <row r="133" spans="6:7" ht="13.5">
      <c r="F133" s="82"/>
      <c r="G133" s="9"/>
    </row>
    <row r="134" spans="6:7" ht="13.5">
      <c r="F134" s="82"/>
      <c r="G134" s="9"/>
    </row>
    <row r="135" spans="6:7" ht="13.5">
      <c r="F135" s="82"/>
      <c r="G135" s="9"/>
    </row>
    <row r="136" spans="6:7" ht="13.5">
      <c r="F136" s="82"/>
      <c r="G136" s="9"/>
    </row>
    <row r="137" spans="6:7" ht="13.5">
      <c r="F137" s="82"/>
      <c r="G137" s="9"/>
    </row>
    <row r="138" spans="6:7" ht="13.5">
      <c r="F138" s="82"/>
      <c r="G138" s="9"/>
    </row>
    <row r="139" spans="6:7" ht="13.5">
      <c r="F139" s="82"/>
      <c r="G139" s="9"/>
    </row>
    <row r="140" spans="6:7" ht="13.5">
      <c r="F140" s="82"/>
      <c r="G140" s="9"/>
    </row>
    <row r="141" spans="6:7" ht="13.5">
      <c r="F141" s="82"/>
      <c r="G141" s="9"/>
    </row>
    <row r="142" spans="6:7" ht="13.5">
      <c r="F142" s="82"/>
      <c r="G142" s="9"/>
    </row>
    <row r="143" spans="6:7" ht="13.5">
      <c r="F143" s="82"/>
      <c r="G143" s="9"/>
    </row>
    <row r="144" spans="6:7" ht="13.5">
      <c r="F144" s="82"/>
      <c r="G144" s="9"/>
    </row>
    <row r="145" spans="6:7" ht="13.5">
      <c r="F145" s="82"/>
      <c r="G145" s="9"/>
    </row>
    <row r="146" spans="6:7" ht="13.5">
      <c r="F146" s="82"/>
      <c r="G146" s="9"/>
    </row>
  </sheetData>
  <sheetProtection password="B7FC" sheet="1" objects="1" scenarios="1"/>
  <mergeCells count="141">
    <mergeCell ref="C41:C42"/>
    <mergeCell ref="J18:J19"/>
    <mergeCell ref="H4:H8"/>
    <mergeCell ref="H52:H53"/>
    <mergeCell ref="E52:E53"/>
    <mergeCell ref="H18:H19"/>
    <mergeCell ref="E18:E19"/>
    <mergeCell ref="F4:F8"/>
    <mergeCell ref="C60:C61"/>
    <mergeCell ref="G4:G8"/>
    <mergeCell ref="G18:G19"/>
    <mergeCell ref="G52:G53"/>
    <mergeCell ref="C9:C14"/>
    <mergeCell ref="D18:D19"/>
    <mergeCell ref="F18:F19"/>
    <mergeCell ref="C21:C22"/>
    <mergeCell ref="C56:C57"/>
    <mergeCell ref="C23:C24"/>
    <mergeCell ref="C62:C63"/>
    <mergeCell ref="C73:C74"/>
    <mergeCell ref="C83:C87"/>
    <mergeCell ref="C78:C81"/>
    <mergeCell ref="O116:O120"/>
    <mergeCell ref="P116:P120"/>
    <mergeCell ref="C108:C109"/>
    <mergeCell ref="K116:N116"/>
    <mergeCell ref="J116:J121"/>
    <mergeCell ref="I116:I121"/>
    <mergeCell ref="C106:C107"/>
    <mergeCell ref="C89:C90"/>
    <mergeCell ref="C91:C92"/>
    <mergeCell ref="G71:G72"/>
    <mergeCell ref="D71:D72"/>
    <mergeCell ref="C94:C95"/>
    <mergeCell ref="C100:C102"/>
    <mergeCell ref="P52:P53"/>
    <mergeCell ref="F52:F53"/>
    <mergeCell ref="P71:P72"/>
    <mergeCell ref="H71:H72"/>
    <mergeCell ref="J71:J72"/>
    <mergeCell ref="I71:I72"/>
    <mergeCell ref="O71:O72"/>
    <mergeCell ref="F71:F72"/>
    <mergeCell ref="P18:P19"/>
    <mergeCell ref="I52:I53"/>
    <mergeCell ref="O52:O53"/>
    <mergeCell ref="O18:O19"/>
    <mergeCell ref="K18:K19"/>
    <mergeCell ref="L18:L19"/>
    <mergeCell ref="M18:M19"/>
    <mergeCell ref="N18:N19"/>
    <mergeCell ref="J52:J53"/>
    <mergeCell ref="I18:I19"/>
    <mergeCell ref="B4:B8"/>
    <mergeCell ref="C4:C8"/>
    <mergeCell ref="D4:E8"/>
    <mergeCell ref="E71:E72"/>
    <mergeCell ref="C27:C29"/>
    <mergeCell ref="C30:C31"/>
    <mergeCell ref="C37:C38"/>
    <mergeCell ref="D52:D53"/>
    <mergeCell ref="C45:C46"/>
    <mergeCell ref="C33:C35"/>
    <mergeCell ref="O4:O8"/>
    <mergeCell ref="P4:P8"/>
    <mergeCell ref="K4:N4"/>
    <mergeCell ref="I4:I8"/>
    <mergeCell ref="J5:J8"/>
    <mergeCell ref="S3:V3"/>
    <mergeCell ref="W3:Z3"/>
    <mergeCell ref="AA3:AD3"/>
    <mergeCell ref="AE3:AH3"/>
    <mergeCell ref="AI3:AL3"/>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K52:K53"/>
    <mergeCell ref="L52:L53"/>
    <mergeCell ref="M52:M53"/>
    <mergeCell ref="N52:N53"/>
    <mergeCell ref="S52:S53"/>
    <mergeCell ref="T52:T53"/>
    <mergeCell ref="U52:U53"/>
    <mergeCell ref="V52:V53"/>
    <mergeCell ref="W52:W53"/>
    <mergeCell ref="X52:X53"/>
    <mergeCell ref="Y52:Y53"/>
    <mergeCell ref="Z52:Z53"/>
    <mergeCell ref="AA52:AA53"/>
    <mergeCell ref="AB52:AB53"/>
    <mergeCell ref="AC52:AC53"/>
    <mergeCell ref="AK52:AK53"/>
    <mergeCell ref="AD52:AD53"/>
    <mergeCell ref="AE52:AE53"/>
    <mergeCell ref="AF52:AF53"/>
    <mergeCell ref="AG52:AG53"/>
    <mergeCell ref="AH52:AH53"/>
    <mergeCell ref="AI52:AI53"/>
    <mergeCell ref="AJ52:AJ53"/>
    <mergeCell ref="AL52:AL53"/>
    <mergeCell ref="S71:S72"/>
    <mergeCell ref="T71:T72"/>
    <mergeCell ref="U71:U72"/>
    <mergeCell ref="V71:V72"/>
    <mergeCell ref="W71:W72"/>
    <mergeCell ref="X71:X72"/>
    <mergeCell ref="Y71:Y72"/>
    <mergeCell ref="Z71:Z72"/>
    <mergeCell ref="AA71:AA72"/>
    <mergeCell ref="AL71:AL72"/>
    <mergeCell ref="K71:K72"/>
    <mergeCell ref="L71:L72"/>
    <mergeCell ref="M71:M72"/>
    <mergeCell ref="N71:N72"/>
    <mergeCell ref="AF71:AF72"/>
    <mergeCell ref="AG71:AG72"/>
    <mergeCell ref="AH71:AH72"/>
    <mergeCell ref="AI71:AI72"/>
    <mergeCell ref="AB71:AB72"/>
    <mergeCell ref="AJ71:AJ72"/>
    <mergeCell ref="AK71:AK72"/>
    <mergeCell ref="AC71:AC72"/>
    <mergeCell ref="AD71:AD72"/>
    <mergeCell ref="AE71:AE72"/>
  </mergeCells>
  <dataValidations count="6">
    <dataValidation type="list" allowBlank="1" showInputMessage="1" showErrorMessage="1" sqref="J33:J38 J52:J65 J26 J28:J29 J40 J42 J44:J45 J47 J49 J18:J19 J21:J22 J75 J81 J88:J90 J92 J95 J97:J101 J104:J105">
      <formula1>$AP$5:$AT$5</formula1>
    </dataValidation>
    <dataValidation type="list" allowBlank="1" showInputMessage="1" showErrorMessage="1" sqref="J9:J15 J17 J24:J25 J27 J31:J32 J39 J41 J76 J78:J80 J82:J87 J94 J103">
      <formula1>$AP$6:$AT$6</formula1>
    </dataValidation>
    <dataValidation type="list" allowBlank="1" showInputMessage="1" showErrorMessage="1" sqref="J106:J107 J23 J30 J43 J46 J109 J66:J70 J74 J77 J93 J96">
      <formula1>$AN$4:$AN$6</formula1>
    </dataValidation>
    <dataValidation type="list" allowBlank="1" showInputMessage="1" showErrorMessage="1" sqref="J48 J50:J51 J20 J102 J71:J73 J91 J108">
      <formula1>$AP$4:$AT$4</formula1>
    </dataValidation>
    <dataValidation type="list" allowBlank="1" showInputMessage="1" showErrorMessage="1" sqref="G9:G18 G20:G52 G54:G71 G73:G109">
      <formula1>$AO$5:$AO$6</formula1>
    </dataValidation>
    <dataValidation type="list" allowBlank="1" showInputMessage="1" showErrorMessage="1" sqref="J16">
      <formula1>$AN$4:$AN$6</formula1>
    </dataValidation>
  </dataValidations>
  <printOptions/>
  <pageMargins left="0.7874015748031497" right="0.5905511811023623" top="0.984251968503937" bottom="0.7874015748031497" header="0.5118110236220472" footer="0.5118110236220472"/>
  <pageSetup fitToHeight="0" fitToWidth="1" horizontalDpi="600" verticalDpi="600" orientation="portrait" paperSize="8" scale="65" r:id="rId2"/>
  <headerFooter alignWithMargins="0">
    <oddHeader>&amp;R&amp;P/&amp;N</oddHeader>
  </headerFooter>
  <rowBreaks count="3" manualBreakCount="3">
    <brk id="40" min="1" max="15" man="1"/>
    <brk id="67" min="1" max="15" man="1"/>
    <brk id="93" min="1" max="1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T146"/>
  <sheetViews>
    <sheetView zoomScale="55" zoomScaleNormal="55" zoomScaleSheetLayoutView="75" workbookViewId="0" topLeftCell="A1">
      <pane xSplit="1" ySplit="8" topLeftCell="B9" activePane="bottomRight" state="frozen"/>
      <selection pane="topLeft" activeCell="A1" sqref="A1"/>
      <selection pane="topRight" activeCell="B1" sqref="B1"/>
      <selection pane="bottomLeft" activeCell="A9" sqref="A9"/>
      <selection pane="bottomRight" activeCell="P142" sqref="B1:P142"/>
    </sheetView>
  </sheetViews>
  <sheetFormatPr defaultColWidth="9.00390625" defaultRowHeight="13.5"/>
  <cols>
    <col min="1" max="1" width="5.125" style="9" customWidth="1"/>
    <col min="2" max="2" width="5.25390625" style="9" customWidth="1"/>
    <col min="3" max="3" width="30.375" style="11" customWidth="1"/>
    <col min="4" max="4" width="4.625" style="11" customWidth="1"/>
    <col min="5" max="5" width="3.25390625" style="11" customWidth="1"/>
    <col min="6" max="6" width="43.125" style="11" customWidth="1"/>
    <col min="7" max="7" width="7.00390625" style="15" bestFit="1" customWidth="1"/>
    <col min="8" max="8" width="11.00390625" style="11" customWidth="1"/>
    <col min="9" max="9" width="7.00390625" style="11" bestFit="1" customWidth="1"/>
    <col min="10" max="10" width="9.50390625" style="11" customWidth="1"/>
    <col min="11" max="14" width="8.75390625" style="11" customWidth="1"/>
    <col min="15" max="16" width="24.875" style="11" customWidth="1"/>
    <col min="17" max="18" width="9.00390625" style="11" customWidth="1"/>
    <col min="19" max="19" width="4.00390625" style="11" customWidth="1"/>
    <col min="20" max="21" width="3.375" style="11" bestFit="1" customWidth="1"/>
    <col min="22" max="22" width="4.125" style="11" bestFit="1" customWidth="1"/>
    <col min="23" max="23" width="4.00390625" style="11" customWidth="1"/>
    <col min="24" max="25" width="2.50390625" style="11" customWidth="1"/>
    <col min="26" max="26" width="4.00390625" style="11" bestFit="1" customWidth="1"/>
    <col min="27" max="27" width="4.00390625" style="11" customWidth="1"/>
    <col min="28" max="29" width="2.50390625" style="11" customWidth="1"/>
    <col min="30" max="30" width="4.00390625" style="11" bestFit="1" customWidth="1"/>
    <col min="31" max="31" width="4.00390625" style="11" customWidth="1"/>
    <col min="32" max="33" width="4.00390625" style="11" bestFit="1" customWidth="1"/>
    <col min="34" max="34" width="3.125" style="11" customWidth="1"/>
    <col min="35" max="35" width="4.00390625" style="11" customWidth="1"/>
    <col min="36" max="37" width="2.50390625" style="11" customWidth="1"/>
    <col min="38" max="38" width="4.00390625" style="11" bestFit="1" customWidth="1"/>
    <col min="39" max="39" width="9.00390625" style="11" customWidth="1"/>
    <col min="40" max="40" width="9.00390625" style="15" customWidth="1"/>
    <col min="41" max="16384" width="9.00390625" style="11" customWidth="1"/>
  </cols>
  <sheetData>
    <row r="1" spans="2:12" ht="18.75">
      <c r="B1" s="92" t="s">
        <v>311</v>
      </c>
      <c r="C1" s="10"/>
      <c r="F1" s="12"/>
      <c r="G1" s="13"/>
      <c r="K1" s="14" t="s">
        <v>159</v>
      </c>
      <c r="L1" s="1" t="s">
        <v>160</v>
      </c>
    </row>
    <row r="2" spans="1:19" ht="18.75">
      <c r="A2" s="10"/>
      <c r="B2" s="10"/>
      <c r="C2" s="10"/>
      <c r="F2" s="12"/>
      <c r="G2" s="13"/>
      <c r="K2" s="14" t="s">
        <v>161</v>
      </c>
      <c r="L2" s="1" t="s">
        <v>164</v>
      </c>
      <c r="S2" s="16" t="s">
        <v>165</v>
      </c>
    </row>
    <row r="3" spans="1:38" ht="18.75">
      <c r="A3" s="10"/>
      <c r="B3" s="10"/>
      <c r="C3" s="10"/>
      <c r="F3" s="12"/>
      <c r="G3" s="13"/>
      <c r="K3" s="14" t="s">
        <v>162</v>
      </c>
      <c r="L3" s="1" t="s">
        <v>163</v>
      </c>
      <c r="S3" s="117" t="s">
        <v>156</v>
      </c>
      <c r="T3" s="118"/>
      <c r="U3" s="118"/>
      <c r="V3" s="118"/>
      <c r="W3" s="117" t="s">
        <v>151</v>
      </c>
      <c r="X3" s="118"/>
      <c r="Y3" s="118"/>
      <c r="Z3" s="118"/>
      <c r="AA3" s="117" t="s">
        <v>206</v>
      </c>
      <c r="AB3" s="118"/>
      <c r="AC3" s="118"/>
      <c r="AD3" s="118"/>
      <c r="AE3" s="117" t="s">
        <v>92</v>
      </c>
      <c r="AF3" s="118"/>
      <c r="AG3" s="118"/>
      <c r="AH3" s="118"/>
      <c r="AI3" s="117" t="s">
        <v>149</v>
      </c>
      <c r="AJ3" s="118"/>
      <c r="AK3" s="118"/>
      <c r="AL3" s="118"/>
    </row>
    <row r="4" spans="1:46" ht="18.75" customHeight="1">
      <c r="A4" s="10"/>
      <c r="B4" s="104" t="s">
        <v>189</v>
      </c>
      <c r="C4" s="121" t="s">
        <v>13</v>
      </c>
      <c r="D4" s="124" t="s">
        <v>158</v>
      </c>
      <c r="E4" s="125"/>
      <c r="F4" s="119" t="s">
        <v>14</v>
      </c>
      <c r="G4" s="104" t="s">
        <v>273</v>
      </c>
      <c r="H4" s="104" t="s">
        <v>91</v>
      </c>
      <c r="I4" s="104" t="s">
        <v>198</v>
      </c>
      <c r="J4" s="17" t="s">
        <v>275</v>
      </c>
      <c r="K4" s="101" t="s">
        <v>274</v>
      </c>
      <c r="L4" s="102"/>
      <c r="M4" s="102"/>
      <c r="N4" s="103"/>
      <c r="O4" s="124" t="s">
        <v>204</v>
      </c>
      <c r="P4" s="125"/>
      <c r="S4" s="18">
        <v>0</v>
      </c>
      <c r="T4" s="18">
        <v>1</v>
      </c>
      <c r="U4" s="18">
        <v>2</v>
      </c>
      <c r="V4" s="18">
        <v>3</v>
      </c>
      <c r="W4" s="18">
        <v>0</v>
      </c>
      <c r="X4" s="18">
        <v>1</v>
      </c>
      <c r="Y4" s="18">
        <v>2</v>
      </c>
      <c r="Z4" s="18">
        <v>3</v>
      </c>
      <c r="AA4" s="18">
        <v>0</v>
      </c>
      <c r="AB4" s="18">
        <v>1</v>
      </c>
      <c r="AC4" s="18">
        <v>2</v>
      </c>
      <c r="AD4" s="18">
        <v>3</v>
      </c>
      <c r="AE4" s="18">
        <v>0</v>
      </c>
      <c r="AF4" s="18">
        <v>1</v>
      </c>
      <c r="AG4" s="18">
        <v>2</v>
      </c>
      <c r="AH4" s="18">
        <v>3</v>
      </c>
      <c r="AI4" s="18">
        <v>0</v>
      </c>
      <c r="AJ4" s="18">
        <v>1</v>
      </c>
      <c r="AK4" s="18">
        <v>2</v>
      </c>
      <c r="AL4" s="18">
        <v>3</v>
      </c>
      <c r="AN4" s="11" t="s">
        <v>278</v>
      </c>
      <c r="AP4" s="11" t="s">
        <v>278</v>
      </c>
      <c r="AQ4" s="19" t="s">
        <v>281</v>
      </c>
      <c r="AR4" s="20" t="s">
        <v>183</v>
      </c>
      <c r="AS4" s="21" t="s">
        <v>184</v>
      </c>
      <c r="AT4" s="22" t="s">
        <v>185</v>
      </c>
    </row>
    <row r="5" spans="1:46" ht="21" customHeight="1">
      <c r="A5" s="10"/>
      <c r="B5" s="93"/>
      <c r="C5" s="122"/>
      <c r="D5" s="105"/>
      <c r="E5" s="126"/>
      <c r="F5" s="154"/>
      <c r="G5" s="154"/>
      <c r="H5" s="93"/>
      <c r="I5" s="105"/>
      <c r="J5" s="93" t="s">
        <v>276</v>
      </c>
      <c r="K5" s="19" t="s">
        <v>282</v>
      </c>
      <c r="L5" s="20" t="s">
        <v>183</v>
      </c>
      <c r="M5" s="21" t="s">
        <v>184</v>
      </c>
      <c r="N5" s="22" t="s">
        <v>185</v>
      </c>
      <c r="O5" s="105"/>
      <c r="P5" s="126"/>
      <c r="S5" s="18"/>
      <c r="T5" s="18"/>
      <c r="U5" s="18"/>
      <c r="V5" s="18"/>
      <c r="W5" s="18"/>
      <c r="X5" s="18"/>
      <c r="Y5" s="18"/>
      <c r="Z5" s="18"/>
      <c r="AA5" s="18"/>
      <c r="AB5" s="18"/>
      <c r="AC5" s="18"/>
      <c r="AD5" s="18"/>
      <c r="AE5" s="18"/>
      <c r="AF5" s="18"/>
      <c r="AG5" s="18"/>
      <c r="AH5" s="18"/>
      <c r="AI5" s="18"/>
      <c r="AJ5" s="18"/>
      <c r="AK5" s="18"/>
      <c r="AL5" s="18"/>
      <c r="AN5" s="15" t="s">
        <v>279</v>
      </c>
      <c r="AO5" s="11" t="s">
        <v>270</v>
      </c>
      <c r="AP5" s="11" t="s">
        <v>278</v>
      </c>
      <c r="AQ5" s="23" t="s">
        <v>188</v>
      </c>
      <c r="AR5" s="24" t="s">
        <v>200</v>
      </c>
      <c r="AS5" s="25" t="s">
        <v>208</v>
      </c>
      <c r="AT5" s="26" t="s">
        <v>201</v>
      </c>
    </row>
    <row r="6" spans="1:46" ht="21" customHeight="1">
      <c r="A6" s="10"/>
      <c r="B6" s="93"/>
      <c r="C6" s="122"/>
      <c r="D6" s="105"/>
      <c r="E6" s="126"/>
      <c r="F6" s="154"/>
      <c r="G6" s="154"/>
      <c r="H6" s="93"/>
      <c r="I6" s="105"/>
      <c r="J6" s="94"/>
      <c r="K6" s="23" t="s">
        <v>188</v>
      </c>
      <c r="L6" s="24" t="s">
        <v>200</v>
      </c>
      <c r="M6" s="25" t="s">
        <v>208</v>
      </c>
      <c r="N6" s="26" t="s">
        <v>201</v>
      </c>
      <c r="O6" s="105"/>
      <c r="P6" s="126"/>
      <c r="S6" s="18"/>
      <c r="T6" s="18"/>
      <c r="U6" s="18"/>
      <c r="V6" s="18"/>
      <c r="W6" s="18"/>
      <c r="X6" s="18"/>
      <c r="Y6" s="18"/>
      <c r="Z6" s="18"/>
      <c r="AA6" s="18"/>
      <c r="AB6" s="18"/>
      <c r="AC6" s="18"/>
      <c r="AD6" s="18"/>
      <c r="AE6" s="18"/>
      <c r="AF6" s="18"/>
      <c r="AG6" s="18"/>
      <c r="AH6" s="18"/>
      <c r="AI6" s="18"/>
      <c r="AJ6" s="18"/>
      <c r="AK6" s="18"/>
      <c r="AL6" s="18"/>
      <c r="AN6" s="15" t="s">
        <v>280</v>
      </c>
      <c r="AO6" s="11" t="s">
        <v>271</v>
      </c>
      <c r="AP6" s="11" t="s">
        <v>278</v>
      </c>
      <c r="AQ6" s="23" t="s">
        <v>188</v>
      </c>
      <c r="AR6" s="24" t="s">
        <v>199</v>
      </c>
      <c r="AS6" s="25" t="s">
        <v>203</v>
      </c>
      <c r="AT6" s="26" t="s">
        <v>202</v>
      </c>
    </row>
    <row r="7" spans="1:38" ht="21" customHeight="1">
      <c r="A7" s="10"/>
      <c r="B7" s="93"/>
      <c r="C7" s="122"/>
      <c r="D7" s="105"/>
      <c r="E7" s="126"/>
      <c r="F7" s="154"/>
      <c r="G7" s="154"/>
      <c r="H7" s="93"/>
      <c r="I7" s="105"/>
      <c r="J7" s="94"/>
      <c r="K7" s="23" t="s">
        <v>188</v>
      </c>
      <c r="L7" s="24" t="s">
        <v>199</v>
      </c>
      <c r="M7" s="25" t="s">
        <v>203</v>
      </c>
      <c r="N7" s="26" t="s">
        <v>202</v>
      </c>
      <c r="O7" s="105"/>
      <c r="P7" s="126"/>
      <c r="S7" s="18"/>
      <c r="T7" s="18"/>
      <c r="U7" s="18"/>
      <c r="V7" s="18"/>
      <c r="W7" s="18"/>
      <c r="X7" s="18"/>
      <c r="Y7" s="18"/>
      <c r="Z7" s="18"/>
      <c r="AA7" s="18"/>
      <c r="AB7" s="18"/>
      <c r="AC7" s="18"/>
      <c r="AD7" s="18"/>
      <c r="AE7" s="18"/>
      <c r="AF7" s="18"/>
      <c r="AG7" s="18"/>
      <c r="AH7" s="18"/>
      <c r="AI7" s="18"/>
      <c r="AJ7" s="18"/>
      <c r="AK7" s="18"/>
      <c r="AL7" s="18"/>
    </row>
    <row r="8" spans="2:38" ht="21" customHeight="1">
      <c r="B8" s="96"/>
      <c r="C8" s="123"/>
      <c r="D8" s="106"/>
      <c r="E8" s="127"/>
      <c r="F8" s="155"/>
      <c r="G8" s="155"/>
      <c r="H8" s="96"/>
      <c r="I8" s="106"/>
      <c r="J8" s="95"/>
      <c r="K8" s="28" t="s">
        <v>283</v>
      </c>
      <c r="L8" s="27" t="s">
        <v>284</v>
      </c>
      <c r="M8" s="29" t="s">
        <v>284</v>
      </c>
      <c r="N8" s="30" t="s">
        <v>285</v>
      </c>
      <c r="O8" s="106"/>
      <c r="P8" s="127"/>
      <c r="S8" s="18">
        <v>0</v>
      </c>
      <c r="T8" s="18">
        <v>0</v>
      </c>
      <c r="U8" s="18">
        <v>0</v>
      </c>
      <c r="V8" s="18">
        <v>0</v>
      </c>
      <c r="W8" s="18">
        <v>0</v>
      </c>
      <c r="X8" s="18">
        <v>0</v>
      </c>
      <c r="Y8" s="18">
        <v>0</v>
      </c>
      <c r="Z8" s="18">
        <v>0</v>
      </c>
      <c r="AA8" s="18">
        <v>0</v>
      </c>
      <c r="AB8" s="18">
        <v>0</v>
      </c>
      <c r="AC8" s="18">
        <v>0</v>
      </c>
      <c r="AD8" s="18">
        <v>0</v>
      </c>
      <c r="AE8" s="18">
        <v>0</v>
      </c>
      <c r="AF8" s="18">
        <v>0</v>
      </c>
      <c r="AG8" s="18">
        <v>0</v>
      </c>
      <c r="AH8" s="18">
        <v>0</v>
      </c>
      <c r="AI8" s="18">
        <v>0</v>
      </c>
      <c r="AJ8" s="18">
        <v>0</v>
      </c>
      <c r="AK8" s="18">
        <v>0</v>
      </c>
      <c r="AL8" s="18">
        <v>0</v>
      </c>
    </row>
    <row r="9" spans="2:40" ht="36" customHeight="1">
      <c r="B9" s="31" t="s">
        <v>190</v>
      </c>
      <c r="C9" s="130" t="s">
        <v>16</v>
      </c>
      <c r="D9" s="33" t="s">
        <v>212</v>
      </c>
      <c r="E9" s="34">
        <v>1</v>
      </c>
      <c r="F9" s="35" t="s">
        <v>2</v>
      </c>
      <c r="G9" s="6" t="s">
        <v>269</v>
      </c>
      <c r="H9" s="2" t="s">
        <v>149</v>
      </c>
      <c r="I9" s="2" t="str">
        <f aca="true" t="shared" si="0" ref="I9:I40">IF(G9="採用",IF(SUM(K9:N9)=0,"未入力","ＯＫ"),"入力不要")</f>
        <v>ＯＫ</v>
      </c>
      <c r="J9" s="8" t="s">
        <v>298</v>
      </c>
      <c r="K9" s="36">
        <f aca="true" t="shared" si="1" ref="K9:K40">IF($J9="計画なし",1,IF($J9="全くなし",1,IF($J9="いいえ",1,"")))</f>
      </c>
      <c r="L9" s="37">
        <f aca="true" t="shared" si="2" ref="L9:L40">IF($J9="計画中",1,IF($J9="一部",1,IF($J9="事例あり",1,"")))</f>
      </c>
      <c r="M9" s="38">
        <f aca="true" t="shared" si="3" ref="M9:M40">IF($J9="実施中",1,IF($J9="ほぼ",1,IF($J9="不定期",1,"")))</f>
        <v>1</v>
      </c>
      <c r="N9" s="39">
        <f aca="true" t="shared" si="4" ref="N9:N40">IF($J9="実施済",1,IF($J9="完全に",1,IF($J9="定期的",1,IF($J9="はい",1,""))))</f>
      </c>
      <c r="O9" s="88"/>
      <c r="P9" s="90"/>
      <c r="S9" s="18">
        <f aca="true" t="shared" si="5" ref="S9:S40">IF($G9="採用",IF($H9="施設・設備",IF($K9=1,S8+1,S8),S8),S8)</f>
        <v>0</v>
      </c>
      <c r="T9" s="18">
        <f aca="true" t="shared" si="6" ref="T9:T40">IF($G9="採用",IF($H9="施設・設備",IF($L9=1,T8+1,T8),T8),T8)</f>
        <v>0</v>
      </c>
      <c r="U9" s="18">
        <f aca="true" t="shared" si="7" ref="U9:U40">IF($G9="採用",IF($H9="施設・設備",IF($M9=1,U8+1,U8),U8),U8)</f>
        <v>0</v>
      </c>
      <c r="V9" s="18">
        <f aca="true" t="shared" si="8" ref="V9:V40">IF($G9="採用",IF($H9="施設・設備",IF($N9=1,V8+1,V8),V8),V8)</f>
        <v>0</v>
      </c>
      <c r="W9" s="18">
        <f aca="true" t="shared" si="9" ref="W9:W40">IF($G9="採用",IF($H9="備品",IF($K9=1,W8+1,W8),W8),W8)</f>
        <v>0</v>
      </c>
      <c r="X9" s="18">
        <f aca="true" t="shared" si="10" ref="X9:X40">IF($G9="採用",IF($H9="備品",IF($L9=1,X8+1,X8),X8),X8)</f>
        <v>0</v>
      </c>
      <c r="Y9" s="18">
        <f aca="true" t="shared" si="11" ref="Y9:Y40">IF($G9="採用",IF($H9="備品",IF($M9=1,Y8+1,Y8),Y8),Y8)</f>
        <v>0</v>
      </c>
      <c r="Z9" s="18">
        <f aca="true" t="shared" si="12" ref="Z9:Z40">IF($G9="採用",IF($H9="備品",IF($N9=1,Z8+1,Z8),Z8),Z8)</f>
        <v>0</v>
      </c>
      <c r="AA9" s="18">
        <f aca="true" t="shared" si="13" ref="AA9:AA40">IF($G9="採用",IF($H9="マニュアル",IF($K9=1,AA8+1,AA8),AA8),AA8)</f>
        <v>0</v>
      </c>
      <c r="AB9" s="18">
        <f aca="true" t="shared" si="14" ref="AB9:AB40">IF($G9="採用",IF($H9="マニュアル",IF($L9=1,AB8+1,AB8),AB8),AB8)</f>
        <v>0</v>
      </c>
      <c r="AC9" s="18">
        <f aca="true" t="shared" si="15" ref="AC9:AC40">IF($G9="採用",IF($H9="マニュアル",IF($M9=1,AC8+1,AC8),AC8),AC8)</f>
        <v>0</v>
      </c>
      <c r="AD9" s="18">
        <f aca="true" t="shared" si="16" ref="AD9:AD40">IF($G9="採用",IF($H9="マニュアル",IF($N9=1,AD8+1,AD8),AD8),AD8)</f>
        <v>0</v>
      </c>
      <c r="AE9" s="18">
        <f aca="true" t="shared" si="17" ref="AE9:AE40">IF($G9="採用",IF($H9="体制",IF($K9=1,AE8+1,AE8),AE8),AE8)</f>
        <v>0</v>
      </c>
      <c r="AF9" s="18">
        <f aca="true" t="shared" si="18" ref="AF9:AF40">IF($G9="採用",IF($H9="体制",IF($L9=1,AF8+1,AF8),AF8),AF8)</f>
        <v>0</v>
      </c>
      <c r="AG9" s="18">
        <f aca="true" t="shared" si="19" ref="AG9:AG40">IF($G9="採用",IF($H9="体制",IF($M9=1,AG8+1,AG8),AG8),AG8)</f>
        <v>0</v>
      </c>
      <c r="AH9" s="18">
        <f aca="true" t="shared" si="20" ref="AH9:AH40">IF($G9="採用",IF($H9="体制",IF($N9=1,AH8+1,AH8),AH8),AH8)</f>
        <v>0</v>
      </c>
      <c r="AI9" s="18">
        <f aca="true" t="shared" si="21" ref="AI9:AI40">IF($G9="採用",IF($H9="教育・訓練",IF($K9=1,AI8+1,AI8),AI8),AI8)</f>
        <v>0</v>
      </c>
      <c r="AJ9" s="18">
        <f aca="true" t="shared" si="22" ref="AJ9:AJ40">IF($G9="採用",IF($H9="教育・訓練",IF($L9=1,AJ8+1,AJ8),AJ8),AJ8)</f>
        <v>0</v>
      </c>
      <c r="AK9" s="18">
        <f aca="true" t="shared" si="23" ref="AK9:AK40">IF($G9="採用",IF($H9="教育・訓練",IF($M9=1,AK8+1,AK8),AK8),AK8)</f>
        <v>1</v>
      </c>
      <c r="AL9" s="18">
        <f aca="true" t="shared" si="24" ref="AL9:AL40">IF($G9="採用",IF($H9="教育・訓練",IF($N9=1,AL8+1,AL8),AL8),AL8)</f>
        <v>0</v>
      </c>
      <c r="AN9" s="15">
        <f aca="true" t="shared" si="25" ref="AN9:AN40">IF(G9="採用",IF(H9="施設・設備",1,IF(H9="備品",2,IF(H9="マニュアル",3,IF(H9="体制",4,IF(H9="教育・訓練",5,0))))),"9")</f>
        <v>5</v>
      </c>
    </row>
    <row r="10" spans="1:40" ht="42" customHeight="1">
      <c r="A10" s="40"/>
      <c r="B10" s="41"/>
      <c r="C10" s="133"/>
      <c r="D10" s="33" t="s">
        <v>213</v>
      </c>
      <c r="E10" s="34">
        <f aca="true" t="shared" si="26" ref="E10:E18">E9+1</f>
        <v>2</v>
      </c>
      <c r="F10" s="35" t="s">
        <v>110</v>
      </c>
      <c r="G10" s="6" t="s">
        <v>297</v>
      </c>
      <c r="H10" s="2" t="s">
        <v>149</v>
      </c>
      <c r="I10" s="2" t="str">
        <f t="shared" si="0"/>
        <v>入力不要</v>
      </c>
      <c r="J10" s="8" t="s">
        <v>299</v>
      </c>
      <c r="K10" s="42">
        <f t="shared" si="1"/>
      </c>
      <c r="L10" s="43">
        <f t="shared" si="2"/>
      </c>
      <c r="M10" s="44">
        <f t="shared" si="3"/>
      </c>
      <c r="N10" s="45">
        <f t="shared" si="4"/>
        <v>1</v>
      </c>
      <c r="O10" s="88"/>
      <c r="P10" s="90"/>
      <c r="S10" s="18">
        <f t="shared" si="5"/>
        <v>0</v>
      </c>
      <c r="T10" s="18">
        <f t="shared" si="6"/>
        <v>0</v>
      </c>
      <c r="U10" s="18">
        <f t="shared" si="7"/>
        <v>0</v>
      </c>
      <c r="V10" s="18">
        <f t="shared" si="8"/>
        <v>0</v>
      </c>
      <c r="W10" s="18">
        <f t="shared" si="9"/>
        <v>0</v>
      </c>
      <c r="X10" s="18">
        <f t="shared" si="10"/>
        <v>0</v>
      </c>
      <c r="Y10" s="18">
        <f t="shared" si="11"/>
        <v>0</v>
      </c>
      <c r="Z10" s="18">
        <f t="shared" si="12"/>
        <v>0</v>
      </c>
      <c r="AA10" s="18">
        <f t="shared" si="13"/>
        <v>0</v>
      </c>
      <c r="AB10" s="18">
        <f t="shared" si="14"/>
        <v>0</v>
      </c>
      <c r="AC10" s="18">
        <f t="shared" si="15"/>
        <v>0</v>
      </c>
      <c r="AD10" s="18">
        <f t="shared" si="16"/>
        <v>0</v>
      </c>
      <c r="AE10" s="18">
        <f t="shared" si="17"/>
        <v>0</v>
      </c>
      <c r="AF10" s="18">
        <f t="shared" si="18"/>
        <v>0</v>
      </c>
      <c r="AG10" s="18">
        <f t="shared" si="19"/>
        <v>0</v>
      </c>
      <c r="AH10" s="18">
        <f t="shared" si="20"/>
        <v>0</v>
      </c>
      <c r="AI10" s="18">
        <f t="shared" si="21"/>
        <v>0</v>
      </c>
      <c r="AJ10" s="18">
        <f t="shared" si="22"/>
        <v>0</v>
      </c>
      <c r="AK10" s="18">
        <f t="shared" si="23"/>
        <v>1</v>
      </c>
      <c r="AL10" s="18">
        <f t="shared" si="24"/>
        <v>0</v>
      </c>
      <c r="AN10" s="15" t="str">
        <f t="shared" si="25"/>
        <v>9</v>
      </c>
    </row>
    <row r="11" spans="1:40" ht="36" customHeight="1">
      <c r="A11" s="46"/>
      <c r="B11" s="47"/>
      <c r="C11" s="133"/>
      <c r="D11" s="33" t="s">
        <v>94</v>
      </c>
      <c r="E11" s="34">
        <f t="shared" si="26"/>
        <v>3</v>
      </c>
      <c r="F11" s="35" t="s">
        <v>109</v>
      </c>
      <c r="G11" s="6" t="s">
        <v>269</v>
      </c>
      <c r="H11" s="2" t="s">
        <v>149</v>
      </c>
      <c r="I11" s="2" t="str">
        <f t="shared" si="0"/>
        <v>ＯＫ</v>
      </c>
      <c r="J11" s="8" t="s">
        <v>300</v>
      </c>
      <c r="K11" s="42">
        <f t="shared" si="1"/>
        <v>1</v>
      </c>
      <c r="L11" s="43">
        <f t="shared" si="2"/>
      </c>
      <c r="M11" s="44">
        <f t="shared" si="3"/>
      </c>
      <c r="N11" s="45">
        <f t="shared" si="4"/>
      </c>
      <c r="O11" s="88"/>
      <c r="P11" s="90"/>
      <c r="S11" s="18">
        <f t="shared" si="5"/>
        <v>0</v>
      </c>
      <c r="T11" s="18">
        <f t="shared" si="6"/>
        <v>0</v>
      </c>
      <c r="U11" s="18">
        <f t="shared" si="7"/>
        <v>0</v>
      </c>
      <c r="V11" s="18">
        <f t="shared" si="8"/>
        <v>0</v>
      </c>
      <c r="W11" s="18">
        <f t="shared" si="9"/>
        <v>0</v>
      </c>
      <c r="X11" s="18">
        <f t="shared" si="10"/>
        <v>0</v>
      </c>
      <c r="Y11" s="18">
        <f t="shared" si="11"/>
        <v>0</v>
      </c>
      <c r="Z11" s="18">
        <f t="shared" si="12"/>
        <v>0</v>
      </c>
      <c r="AA11" s="18">
        <f t="shared" si="13"/>
        <v>0</v>
      </c>
      <c r="AB11" s="18">
        <f t="shared" si="14"/>
        <v>0</v>
      </c>
      <c r="AC11" s="18">
        <f t="shared" si="15"/>
        <v>0</v>
      </c>
      <c r="AD11" s="18">
        <f t="shared" si="16"/>
        <v>0</v>
      </c>
      <c r="AE11" s="18">
        <f t="shared" si="17"/>
        <v>0</v>
      </c>
      <c r="AF11" s="18">
        <f t="shared" si="18"/>
        <v>0</v>
      </c>
      <c r="AG11" s="18">
        <f t="shared" si="19"/>
        <v>0</v>
      </c>
      <c r="AH11" s="18">
        <f t="shared" si="20"/>
        <v>0</v>
      </c>
      <c r="AI11" s="18">
        <f t="shared" si="21"/>
        <v>1</v>
      </c>
      <c r="AJ11" s="18">
        <f t="shared" si="22"/>
        <v>0</v>
      </c>
      <c r="AK11" s="18">
        <f t="shared" si="23"/>
        <v>1</v>
      </c>
      <c r="AL11" s="18">
        <f t="shared" si="24"/>
        <v>0</v>
      </c>
      <c r="AN11" s="15">
        <f t="shared" si="25"/>
        <v>5</v>
      </c>
    </row>
    <row r="12" spans="1:40" ht="42" customHeight="1">
      <c r="A12" s="46"/>
      <c r="B12" s="47"/>
      <c r="C12" s="133"/>
      <c r="D12" s="33" t="s">
        <v>94</v>
      </c>
      <c r="E12" s="34">
        <f t="shared" si="26"/>
        <v>4</v>
      </c>
      <c r="F12" s="35" t="s">
        <v>111</v>
      </c>
      <c r="G12" s="6" t="s">
        <v>269</v>
      </c>
      <c r="H12" s="2" t="s">
        <v>149</v>
      </c>
      <c r="I12" s="2" t="str">
        <f t="shared" si="0"/>
        <v>ＯＫ</v>
      </c>
      <c r="J12" s="8" t="s">
        <v>298</v>
      </c>
      <c r="K12" s="42">
        <f t="shared" si="1"/>
      </c>
      <c r="L12" s="43">
        <f t="shared" si="2"/>
      </c>
      <c r="M12" s="44">
        <f t="shared" si="3"/>
        <v>1</v>
      </c>
      <c r="N12" s="45">
        <f t="shared" si="4"/>
      </c>
      <c r="O12" s="88"/>
      <c r="P12" s="90"/>
      <c r="S12" s="18">
        <f t="shared" si="5"/>
        <v>0</v>
      </c>
      <c r="T12" s="18">
        <f t="shared" si="6"/>
        <v>0</v>
      </c>
      <c r="U12" s="18">
        <f t="shared" si="7"/>
        <v>0</v>
      </c>
      <c r="V12" s="18">
        <f t="shared" si="8"/>
        <v>0</v>
      </c>
      <c r="W12" s="18">
        <f t="shared" si="9"/>
        <v>0</v>
      </c>
      <c r="X12" s="18">
        <f t="shared" si="10"/>
        <v>0</v>
      </c>
      <c r="Y12" s="18">
        <f t="shared" si="11"/>
        <v>0</v>
      </c>
      <c r="Z12" s="18">
        <f t="shared" si="12"/>
        <v>0</v>
      </c>
      <c r="AA12" s="18">
        <f t="shared" si="13"/>
        <v>0</v>
      </c>
      <c r="AB12" s="18">
        <f t="shared" si="14"/>
        <v>0</v>
      </c>
      <c r="AC12" s="18">
        <f t="shared" si="15"/>
        <v>0</v>
      </c>
      <c r="AD12" s="18">
        <f t="shared" si="16"/>
        <v>0</v>
      </c>
      <c r="AE12" s="18">
        <f t="shared" si="17"/>
        <v>0</v>
      </c>
      <c r="AF12" s="18">
        <f t="shared" si="18"/>
        <v>0</v>
      </c>
      <c r="AG12" s="18">
        <f t="shared" si="19"/>
        <v>0</v>
      </c>
      <c r="AH12" s="18">
        <f t="shared" si="20"/>
        <v>0</v>
      </c>
      <c r="AI12" s="18">
        <f t="shared" si="21"/>
        <v>1</v>
      </c>
      <c r="AJ12" s="18">
        <f t="shared" si="22"/>
        <v>0</v>
      </c>
      <c r="AK12" s="18">
        <f t="shared" si="23"/>
        <v>2</v>
      </c>
      <c r="AL12" s="18">
        <f t="shared" si="24"/>
        <v>0</v>
      </c>
      <c r="AN12" s="15">
        <f t="shared" si="25"/>
        <v>5</v>
      </c>
    </row>
    <row r="13" spans="1:40" ht="36" customHeight="1">
      <c r="A13" s="46"/>
      <c r="B13" s="47"/>
      <c r="C13" s="133"/>
      <c r="D13" s="33" t="s">
        <v>94</v>
      </c>
      <c r="E13" s="34">
        <f t="shared" si="26"/>
        <v>5</v>
      </c>
      <c r="F13" s="35" t="s">
        <v>112</v>
      </c>
      <c r="G13" s="6" t="s">
        <v>297</v>
      </c>
      <c r="H13" s="2" t="s">
        <v>149</v>
      </c>
      <c r="I13" s="2" t="str">
        <f t="shared" si="0"/>
        <v>入力不要</v>
      </c>
      <c r="J13" s="8" t="s">
        <v>277</v>
      </c>
      <c r="K13" s="42">
        <f t="shared" si="1"/>
      </c>
      <c r="L13" s="43">
        <f t="shared" si="2"/>
      </c>
      <c r="M13" s="44">
        <f t="shared" si="3"/>
      </c>
      <c r="N13" s="45">
        <f t="shared" si="4"/>
      </c>
      <c r="O13" s="88"/>
      <c r="P13" s="90"/>
      <c r="S13" s="18">
        <f t="shared" si="5"/>
        <v>0</v>
      </c>
      <c r="T13" s="18">
        <f t="shared" si="6"/>
        <v>0</v>
      </c>
      <c r="U13" s="18">
        <f t="shared" si="7"/>
        <v>0</v>
      </c>
      <c r="V13" s="18">
        <f t="shared" si="8"/>
        <v>0</v>
      </c>
      <c r="W13" s="18">
        <f t="shared" si="9"/>
        <v>0</v>
      </c>
      <c r="X13" s="18">
        <f t="shared" si="10"/>
        <v>0</v>
      </c>
      <c r="Y13" s="18">
        <f t="shared" si="11"/>
        <v>0</v>
      </c>
      <c r="Z13" s="18">
        <f t="shared" si="12"/>
        <v>0</v>
      </c>
      <c r="AA13" s="18">
        <f t="shared" si="13"/>
        <v>0</v>
      </c>
      <c r="AB13" s="18">
        <f t="shared" si="14"/>
        <v>0</v>
      </c>
      <c r="AC13" s="18">
        <f t="shared" si="15"/>
        <v>0</v>
      </c>
      <c r="AD13" s="18">
        <f t="shared" si="16"/>
        <v>0</v>
      </c>
      <c r="AE13" s="18">
        <f t="shared" si="17"/>
        <v>0</v>
      </c>
      <c r="AF13" s="18">
        <f t="shared" si="18"/>
        <v>0</v>
      </c>
      <c r="AG13" s="18">
        <f t="shared" si="19"/>
        <v>0</v>
      </c>
      <c r="AH13" s="18">
        <f t="shared" si="20"/>
        <v>0</v>
      </c>
      <c r="AI13" s="18">
        <f t="shared" si="21"/>
        <v>1</v>
      </c>
      <c r="AJ13" s="18">
        <f t="shared" si="22"/>
        <v>0</v>
      </c>
      <c r="AK13" s="18">
        <f t="shared" si="23"/>
        <v>2</v>
      </c>
      <c r="AL13" s="18">
        <f t="shared" si="24"/>
        <v>0</v>
      </c>
      <c r="AN13" s="15" t="str">
        <f t="shared" si="25"/>
        <v>9</v>
      </c>
    </row>
    <row r="14" spans="1:40" ht="36" customHeight="1">
      <c r="A14" s="46"/>
      <c r="B14" s="47"/>
      <c r="C14" s="133"/>
      <c r="D14" s="33" t="s">
        <v>94</v>
      </c>
      <c r="E14" s="34">
        <f t="shared" si="26"/>
        <v>6</v>
      </c>
      <c r="F14" s="35" t="s">
        <v>1</v>
      </c>
      <c r="G14" s="6" t="s">
        <v>269</v>
      </c>
      <c r="H14" s="2" t="s">
        <v>149</v>
      </c>
      <c r="I14" s="2" t="str">
        <f t="shared" si="0"/>
        <v>ＯＫ</v>
      </c>
      <c r="J14" s="8" t="s">
        <v>299</v>
      </c>
      <c r="K14" s="42">
        <f t="shared" si="1"/>
      </c>
      <c r="L14" s="43">
        <f t="shared" si="2"/>
      </c>
      <c r="M14" s="44">
        <f t="shared" si="3"/>
      </c>
      <c r="N14" s="45">
        <f t="shared" si="4"/>
        <v>1</v>
      </c>
      <c r="O14" s="88"/>
      <c r="P14" s="90"/>
      <c r="S14" s="18">
        <f t="shared" si="5"/>
        <v>0</v>
      </c>
      <c r="T14" s="18">
        <f t="shared" si="6"/>
        <v>0</v>
      </c>
      <c r="U14" s="18">
        <f t="shared" si="7"/>
        <v>0</v>
      </c>
      <c r="V14" s="18">
        <f t="shared" si="8"/>
        <v>0</v>
      </c>
      <c r="W14" s="18">
        <f t="shared" si="9"/>
        <v>0</v>
      </c>
      <c r="X14" s="18">
        <f t="shared" si="10"/>
        <v>0</v>
      </c>
      <c r="Y14" s="18">
        <f t="shared" si="11"/>
        <v>0</v>
      </c>
      <c r="Z14" s="18">
        <f t="shared" si="12"/>
        <v>0</v>
      </c>
      <c r="AA14" s="18">
        <f t="shared" si="13"/>
        <v>0</v>
      </c>
      <c r="AB14" s="18">
        <f t="shared" si="14"/>
        <v>0</v>
      </c>
      <c r="AC14" s="18">
        <f t="shared" si="15"/>
        <v>0</v>
      </c>
      <c r="AD14" s="18">
        <f t="shared" si="16"/>
        <v>0</v>
      </c>
      <c r="AE14" s="18">
        <f t="shared" si="17"/>
        <v>0</v>
      </c>
      <c r="AF14" s="18">
        <f t="shared" si="18"/>
        <v>0</v>
      </c>
      <c r="AG14" s="18">
        <f t="shared" si="19"/>
        <v>0</v>
      </c>
      <c r="AH14" s="18">
        <f t="shared" si="20"/>
        <v>0</v>
      </c>
      <c r="AI14" s="18">
        <f t="shared" si="21"/>
        <v>1</v>
      </c>
      <c r="AJ14" s="18">
        <f t="shared" si="22"/>
        <v>0</v>
      </c>
      <c r="AK14" s="18">
        <f t="shared" si="23"/>
        <v>2</v>
      </c>
      <c r="AL14" s="18">
        <f t="shared" si="24"/>
        <v>1</v>
      </c>
      <c r="AN14" s="15">
        <f t="shared" si="25"/>
        <v>5</v>
      </c>
    </row>
    <row r="15" spans="1:40" ht="36" customHeight="1">
      <c r="A15" s="46"/>
      <c r="B15" s="47"/>
      <c r="C15" s="48" t="s">
        <v>17</v>
      </c>
      <c r="D15" s="33" t="s">
        <v>94</v>
      </c>
      <c r="E15" s="34">
        <f t="shared" si="26"/>
        <v>7</v>
      </c>
      <c r="F15" s="35" t="s">
        <v>0</v>
      </c>
      <c r="G15" s="6" t="s">
        <v>297</v>
      </c>
      <c r="H15" s="2" t="s">
        <v>149</v>
      </c>
      <c r="I15" s="2" t="str">
        <f t="shared" si="0"/>
        <v>入力不要</v>
      </c>
      <c r="J15" s="8" t="s">
        <v>298</v>
      </c>
      <c r="K15" s="42">
        <f t="shared" si="1"/>
      </c>
      <c r="L15" s="43">
        <f t="shared" si="2"/>
      </c>
      <c r="M15" s="44">
        <f t="shared" si="3"/>
        <v>1</v>
      </c>
      <c r="N15" s="45">
        <f t="shared" si="4"/>
      </c>
      <c r="O15" s="88"/>
      <c r="P15" s="90"/>
      <c r="S15" s="18">
        <f t="shared" si="5"/>
        <v>0</v>
      </c>
      <c r="T15" s="18">
        <f t="shared" si="6"/>
        <v>0</v>
      </c>
      <c r="U15" s="18">
        <f t="shared" si="7"/>
        <v>0</v>
      </c>
      <c r="V15" s="18">
        <f t="shared" si="8"/>
        <v>0</v>
      </c>
      <c r="W15" s="18">
        <f t="shared" si="9"/>
        <v>0</v>
      </c>
      <c r="X15" s="18">
        <f t="shared" si="10"/>
        <v>0</v>
      </c>
      <c r="Y15" s="18">
        <f t="shared" si="11"/>
        <v>0</v>
      </c>
      <c r="Z15" s="18">
        <f t="shared" si="12"/>
        <v>0</v>
      </c>
      <c r="AA15" s="18">
        <f t="shared" si="13"/>
        <v>0</v>
      </c>
      <c r="AB15" s="18">
        <f t="shared" si="14"/>
        <v>0</v>
      </c>
      <c r="AC15" s="18">
        <f t="shared" si="15"/>
        <v>0</v>
      </c>
      <c r="AD15" s="18">
        <f t="shared" si="16"/>
        <v>0</v>
      </c>
      <c r="AE15" s="18">
        <f t="shared" si="17"/>
        <v>0</v>
      </c>
      <c r="AF15" s="18">
        <f t="shared" si="18"/>
        <v>0</v>
      </c>
      <c r="AG15" s="18">
        <f t="shared" si="19"/>
        <v>0</v>
      </c>
      <c r="AH15" s="18">
        <f t="shared" si="20"/>
        <v>0</v>
      </c>
      <c r="AI15" s="18">
        <f t="shared" si="21"/>
        <v>1</v>
      </c>
      <c r="AJ15" s="18">
        <f t="shared" si="22"/>
        <v>0</v>
      </c>
      <c r="AK15" s="18">
        <f t="shared" si="23"/>
        <v>2</v>
      </c>
      <c r="AL15" s="18">
        <f t="shared" si="24"/>
        <v>1</v>
      </c>
      <c r="AN15" s="15" t="str">
        <f t="shared" si="25"/>
        <v>9</v>
      </c>
    </row>
    <row r="16" spans="1:40" ht="60" customHeight="1">
      <c r="A16" s="46"/>
      <c r="B16" s="47"/>
      <c r="C16" s="32" t="s">
        <v>19</v>
      </c>
      <c r="D16" s="33" t="s">
        <v>94</v>
      </c>
      <c r="E16" s="34">
        <f t="shared" si="26"/>
        <v>8</v>
      </c>
      <c r="F16" s="35" t="s">
        <v>3</v>
      </c>
      <c r="G16" s="6" t="s">
        <v>269</v>
      </c>
      <c r="H16" s="2" t="s">
        <v>18</v>
      </c>
      <c r="I16" s="2" t="str">
        <f t="shared" si="0"/>
        <v>ＯＫ</v>
      </c>
      <c r="J16" s="6" t="s">
        <v>301</v>
      </c>
      <c r="K16" s="42">
        <f t="shared" si="1"/>
      </c>
      <c r="L16" s="49">
        <f t="shared" si="2"/>
      </c>
      <c r="M16" s="50">
        <f t="shared" si="3"/>
      </c>
      <c r="N16" s="45">
        <f t="shared" si="4"/>
        <v>1</v>
      </c>
      <c r="O16" s="88"/>
      <c r="P16" s="90"/>
      <c r="S16" s="18">
        <f t="shared" si="5"/>
        <v>0</v>
      </c>
      <c r="T16" s="18">
        <f t="shared" si="6"/>
        <v>0</v>
      </c>
      <c r="U16" s="18">
        <f t="shared" si="7"/>
        <v>0</v>
      </c>
      <c r="V16" s="18">
        <f t="shared" si="8"/>
        <v>0</v>
      </c>
      <c r="W16" s="18">
        <f t="shared" si="9"/>
        <v>0</v>
      </c>
      <c r="X16" s="18">
        <f t="shared" si="10"/>
        <v>0</v>
      </c>
      <c r="Y16" s="18">
        <f t="shared" si="11"/>
        <v>0</v>
      </c>
      <c r="Z16" s="18">
        <f t="shared" si="12"/>
        <v>0</v>
      </c>
      <c r="AA16" s="18">
        <f t="shared" si="13"/>
        <v>0</v>
      </c>
      <c r="AB16" s="18">
        <f t="shared" si="14"/>
        <v>0</v>
      </c>
      <c r="AC16" s="18">
        <f t="shared" si="15"/>
        <v>0</v>
      </c>
      <c r="AD16" s="18">
        <f t="shared" si="16"/>
        <v>0</v>
      </c>
      <c r="AE16" s="18">
        <f t="shared" si="17"/>
        <v>0</v>
      </c>
      <c r="AF16" s="18">
        <f t="shared" si="18"/>
        <v>0</v>
      </c>
      <c r="AG16" s="18">
        <f t="shared" si="19"/>
        <v>0</v>
      </c>
      <c r="AH16" s="18">
        <f t="shared" si="20"/>
        <v>1</v>
      </c>
      <c r="AI16" s="18">
        <f t="shared" si="21"/>
        <v>1</v>
      </c>
      <c r="AJ16" s="18">
        <f t="shared" si="22"/>
        <v>0</v>
      </c>
      <c r="AK16" s="18">
        <f t="shared" si="23"/>
        <v>2</v>
      </c>
      <c r="AL16" s="18">
        <f t="shared" si="24"/>
        <v>1</v>
      </c>
      <c r="AN16" s="15">
        <f t="shared" si="25"/>
        <v>4</v>
      </c>
    </row>
    <row r="17" spans="1:40" ht="42" customHeight="1">
      <c r="A17" s="46"/>
      <c r="B17" s="47"/>
      <c r="C17" s="32" t="s">
        <v>20</v>
      </c>
      <c r="D17" s="33" t="s">
        <v>94</v>
      </c>
      <c r="E17" s="34">
        <f t="shared" si="26"/>
        <v>9</v>
      </c>
      <c r="F17" s="35" t="s">
        <v>113</v>
      </c>
      <c r="G17" s="6" t="s">
        <v>269</v>
      </c>
      <c r="H17" s="2" t="s">
        <v>18</v>
      </c>
      <c r="I17" s="2" t="str">
        <f t="shared" si="0"/>
        <v>ＯＫ</v>
      </c>
      <c r="J17" s="8" t="s">
        <v>298</v>
      </c>
      <c r="K17" s="42">
        <f t="shared" si="1"/>
      </c>
      <c r="L17" s="51">
        <f t="shared" si="2"/>
      </c>
      <c r="M17" s="52">
        <f t="shared" si="3"/>
        <v>1</v>
      </c>
      <c r="N17" s="45">
        <f t="shared" si="4"/>
      </c>
      <c r="O17" s="88"/>
      <c r="P17" s="90"/>
      <c r="S17" s="18">
        <f t="shared" si="5"/>
        <v>0</v>
      </c>
      <c r="T17" s="18">
        <f t="shared" si="6"/>
        <v>0</v>
      </c>
      <c r="U17" s="18">
        <f t="shared" si="7"/>
        <v>0</v>
      </c>
      <c r="V17" s="18">
        <f t="shared" si="8"/>
        <v>0</v>
      </c>
      <c r="W17" s="18">
        <f t="shared" si="9"/>
        <v>0</v>
      </c>
      <c r="X17" s="18">
        <f t="shared" si="10"/>
        <v>0</v>
      </c>
      <c r="Y17" s="18">
        <f t="shared" si="11"/>
        <v>0</v>
      </c>
      <c r="Z17" s="18">
        <f t="shared" si="12"/>
        <v>0</v>
      </c>
      <c r="AA17" s="18">
        <f t="shared" si="13"/>
        <v>0</v>
      </c>
      <c r="AB17" s="18">
        <f t="shared" si="14"/>
        <v>0</v>
      </c>
      <c r="AC17" s="18">
        <f t="shared" si="15"/>
        <v>0</v>
      </c>
      <c r="AD17" s="18">
        <f t="shared" si="16"/>
        <v>0</v>
      </c>
      <c r="AE17" s="18">
        <f t="shared" si="17"/>
        <v>0</v>
      </c>
      <c r="AF17" s="18">
        <f t="shared" si="18"/>
        <v>0</v>
      </c>
      <c r="AG17" s="18">
        <f t="shared" si="19"/>
        <v>1</v>
      </c>
      <c r="AH17" s="18">
        <f t="shared" si="20"/>
        <v>1</v>
      </c>
      <c r="AI17" s="18">
        <f t="shared" si="21"/>
        <v>1</v>
      </c>
      <c r="AJ17" s="18">
        <f t="shared" si="22"/>
        <v>0</v>
      </c>
      <c r="AK17" s="18">
        <f t="shared" si="23"/>
        <v>2</v>
      </c>
      <c r="AL17" s="18">
        <f t="shared" si="24"/>
        <v>1</v>
      </c>
      <c r="AN17" s="15">
        <f t="shared" si="25"/>
        <v>4</v>
      </c>
    </row>
    <row r="18" spans="1:40" ht="50.25" customHeight="1">
      <c r="A18" s="46"/>
      <c r="B18" s="47"/>
      <c r="C18" s="32" t="s">
        <v>21</v>
      </c>
      <c r="D18" s="131" t="s">
        <v>94</v>
      </c>
      <c r="E18" s="128">
        <f t="shared" si="26"/>
        <v>10</v>
      </c>
      <c r="F18" s="142" t="s">
        <v>4</v>
      </c>
      <c r="G18" s="140" t="s">
        <v>269</v>
      </c>
      <c r="H18" s="144" t="s">
        <v>18</v>
      </c>
      <c r="I18" s="138" t="str">
        <f t="shared" si="0"/>
        <v>ＯＫ</v>
      </c>
      <c r="J18" s="140" t="s">
        <v>302</v>
      </c>
      <c r="K18" s="109">
        <f t="shared" si="1"/>
      </c>
      <c r="L18" s="111">
        <f t="shared" si="2"/>
      </c>
      <c r="M18" s="113">
        <f t="shared" si="3"/>
        <v>1</v>
      </c>
      <c r="N18" s="115">
        <f t="shared" si="4"/>
      </c>
      <c r="O18" s="157"/>
      <c r="P18" s="156"/>
      <c r="S18" s="107">
        <f t="shared" si="5"/>
        <v>0</v>
      </c>
      <c r="T18" s="107">
        <f t="shared" si="6"/>
        <v>0</v>
      </c>
      <c r="U18" s="107">
        <f t="shared" si="7"/>
        <v>0</v>
      </c>
      <c r="V18" s="107">
        <f t="shared" si="8"/>
        <v>0</v>
      </c>
      <c r="W18" s="107">
        <f t="shared" si="9"/>
        <v>0</v>
      </c>
      <c r="X18" s="107">
        <f t="shared" si="10"/>
        <v>0</v>
      </c>
      <c r="Y18" s="107">
        <f t="shared" si="11"/>
        <v>0</v>
      </c>
      <c r="Z18" s="107">
        <f t="shared" si="12"/>
        <v>0</v>
      </c>
      <c r="AA18" s="107">
        <f t="shared" si="13"/>
        <v>0</v>
      </c>
      <c r="AB18" s="107">
        <f t="shared" si="14"/>
        <v>0</v>
      </c>
      <c r="AC18" s="107">
        <f t="shared" si="15"/>
        <v>0</v>
      </c>
      <c r="AD18" s="107">
        <f t="shared" si="16"/>
        <v>0</v>
      </c>
      <c r="AE18" s="107">
        <f t="shared" si="17"/>
        <v>0</v>
      </c>
      <c r="AF18" s="107">
        <f t="shared" si="18"/>
        <v>0</v>
      </c>
      <c r="AG18" s="107">
        <f t="shared" si="19"/>
        <v>2</v>
      </c>
      <c r="AH18" s="107">
        <f t="shared" si="20"/>
        <v>1</v>
      </c>
      <c r="AI18" s="107">
        <f t="shared" si="21"/>
        <v>1</v>
      </c>
      <c r="AJ18" s="107">
        <f t="shared" si="22"/>
        <v>0</v>
      </c>
      <c r="AK18" s="107">
        <f t="shared" si="23"/>
        <v>2</v>
      </c>
      <c r="AL18" s="107">
        <f t="shared" si="24"/>
        <v>1</v>
      </c>
      <c r="AN18" s="15">
        <f t="shared" si="25"/>
        <v>4</v>
      </c>
    </row>
    <row r="19" spans="1:40" ht="36.75" customHeight="1">
      <c r="A19" s="46"/>
      <c r="B19" s="47"/>
      <c r="C19" s="32" t="s">
        <v>22</v>
      </c>
      <c r="D19" s="132"/>
      <c r="E19" s="129"/>
      <c r="F19" s="143"/>
      <c r="G19" s="141"/>
      <c r="H19" s="145"/>
      <c r="I19" s="139" t="str">
        <f t="shared" si="0"/>
        <v>入力不要</v>
      </c>
      <c r="J19" s="141"/>
      <c r="K19" s="110">
        <f t="shared" si="1"/>
      </c>
      <c r="L19" s="112">
        <f t="shared" si="2"/>
      </c>
      <c r="M19" s="114">
        <f t="shared" si="3"/>
      </c>
      <c r="N19" s="116">
        <f t="shared" si="4"/>
      </c>
      <c r="O19" s="157"/>
      <c r="P19" s="156"/>
      <c r="S19" s="108">
        <f t="shared" si="5"/>
        <v>0</v>
      </c>
      <c r="T19" s="108">
        <f t="shared" si="6"/>
        <v>0</v>
      </c>
      <c r="U19" s="108">
        <f t="shared" si="7"/>
        <v>0</v>
      </c>
      <c r="V19" s="108">
        <f t="shared" si="8"/>
        <v>0</v>
      </c>
      <c r="W19" s="108">
        <f t="shared" si="9"/>
        <v>0</v>
      </c>
      <c r="X19" s="108">
        <f t="shared" si="10"/>
        <v>0</v>
      </c>
      <c r="Y19" s="108">
        <f t="shared" si="11"/>
        <v>0</v>
      </c>
      <c r="Z19" s="108">
        <f t="shared" si="12"/>
        <v>0</v>
      </c>
      <c r="AA19" s="108">
        <f t="shared" si="13"/>
        <v>0</v>
      </c>
      <c r="AB19" s="108">
        <f t="shared" si="14"/>
        <v>0</v>
      </c>
      <c r="AC19" s="108">
        <f t="shared" si="15"/>
        <v>0</v>
      </c>
      <c r="AD19" s="108">
        <f t="shared" si="16"/>
        <v>0</v>
      </c>
      <c r="AE19" s="108">
        <f t="shared" si="17"/>
        <v>0</v>
      </c>
      <c r="AF19" s="108">
        <f t="shared" si="18"/>
        <v>0</v>
      </c>
      <c r="AG19" s="108">
        <f t="shared" si="19"/>
        <v>2</v>
      </c>
      <c r="AH19" s="108">
        <f t="shared" si="20"/>
        <v>1</v>
      </c>
      <c r="AI19" s="108">
        <f t="shared" si="21"/>
        <v>1</v>
      </c>
      <c r="AJ19" s="108">
        <f t="shared" si="22"/>
        <v>0</v>
      </c>
      <c r="AK19" s="108">
        <f t="shared" si="23"/>
        <v>2</v>
      </c>
      <c r="AL19" s="108">
        <f t="shared" si="24"/>
        <v>1</v>
      </c>
      <c r="AN19" s="15" t="str">
        <f t="shared" si="25"/>
        <v>9</v>
      </c>
    </row>
    <row r="20" spans="1:40" ht="42.75" customHeight="1">
      <c r="A20" s="46"/>
      <c r="B20" s="47"/>
      <c r="C20" s="32" t="s">
        <v>23</v>
      </c>
      <c r="D20" s="33" t="s">
        <v>94</v>
      </c>
      <c r="E20" s="34">
        <f>E18+1</f>
        <v>11</v>
      </c>
      <c r="F20" s="35" t="s">
        <v>114</v>
      </c>
      <c r="G20" s="6" t="s">
        <v>269</v>
      </c>
      <c r="H20" s="2" t="s">
        <v>155</v>
      </c>
      <c r="I20" s="2" t="str">
        <f t="shared" si="0"/>
        <v>ＯＫ</v>
      </c>
      <c r="J20" s="6" t="s">
        <v>303</v>
      </c>
      <c r="K20" s="42">
        <f t="shared" si="1"/>
      </c>
      <c r="L20" s="43">
        <f t="shared" si="2"/>
      </c>
      <c r="M20" s="44">
        <f t="shared" si="3"/>
      </c>
      <c r="N20" s="45">
        <f t="shared" si="4"/>
        <v>1</v>
      </c>
      <c r="O20" s="88"/>
      <c r="P20" s="90"/>
      <c r="S20" s="18">
        <f t="shared" si="5"/>
        <v>0</v>
      </c>
      <c r="T20" s="18">
        <f t="shared" si="6"/>
        <v>0</v>
      </c>
      <c r="U20" s="18">
        <f t="shared" si="7"/>
        <v>0</v>
      </c>
      <c r="V20" s="18">
        <f t="shared" si="8"/>
        <v>1</v>
      </c>
      <c r="W20" s="18">
        <f t="shared" si="9"/>
        <v>0</v>
      </c>
      <c r="X20" s="18">
        <f t="shared" si="10"/>
        <v>0</v>
      </c>
      <c r="Y20" s="18">
        <f t="shared" si="11"/>
        <v>0</v>
      </c>
      <c r="Z20" s="18">
        <f t="shared" si="12"/>
        <v>0</v>
      </c>
      <c r="AA20" s="18">
        <f t="shared" si="13"/>
        <v>0</v>
      </c>
      <c r="AB20" s="18">
        <f t="shared" si="14"/>
        <v>0</v>
      </c>
      <c r="AC20" s="18">
        <f t="shared" si="15"/>
        <v>0</v>
      </c>
      <c r="AD20" s="18">
        <f t="shared" si="16"/>
        <v>0</v>
      </c>
      <c r="AE20" s="18">
        <f t="shared" si="17"/>
        <v>0</v>
      </c>
      <c r="AF20" s="18">
        <f t="shared" si="18"/>
        <v>0</v>
      </c>
      <c r="AG20" s="18">
        <f t="shared" si="19"/>
        <v>2</v>
      </c>
      <c r="AH20" s="18">
        <f t="shared" si="20"/>
        <v>1</v>
      </c>
      <c r="AI20" s="18">
        <f t="shared" si="21"/>
        <v>1</v>
      </c>
      <c r="AJ20" s="18">
        <f t="shared" si="22"/>
        <v>0</v>
      </c>
      <c r="AK20" s="18">
        <f t="shared" si="23"/>
        <v>2</v>
      </c>
      <c r="AL20" s="18">
        <f t="shared" si="24"/>
        <v>1</v>
      </c>
      <c r="AN20" s="15">
        <f t="shared" si="25"/>
        <v>1</v>
      </c>
    </row>
    <row r="21" spans="1:40" ht="36" customHeight="1">
      <c r="A21" s="46"/>
      <c r="B21" s="47"/>
      <c r="C21" s="130" t="s">
        <v>24</v>
      </c>
      <c r="D21" s="33" t="s">
        <v>94</v>
      </c>
      <c r="E21" s="34">
        <f aca="true" t="shared" si="27" ref="E21:E26">E20+1</f>
        <v>12</v>
      </c>
      <c r="F21" s="35" t="s">
        <v>25</v>
      </c>
      <c r="G21" s="6" t="s">
        <v>269</v>
      </c>
      <c r="H21" s="2" t="s">
        <v>216</v>
      </c>
      <c r="I21" s="2" t="str">
        <f t="shared" si="0"/>
        <v>ＯＫ</v>
      </c>
      <c r="J21" s="7" t="s">
        <v>300</v>
      </c>
      <c r="K21" s="42">
        <f t="shared" si="1"/>
        <v>1</v>
      </c>
      <c r="L21" s="43">
        <f t="shared" si="2"/>
      </c>
      <c r="M21" s="44">
        <f t="shared" si="3"/>
      </c>
      <c r="N21" s="45">
        <f t="shared" si="4"/>
      </c>
      <c r="O21" s="88"/>
      <c r="P21" s="90"/>
      <c r="S21" s="18">
        <f t="shared" si="5"/>
        <v>0</v>
      </c>
      <c r="T21" s="18">
        <f t="shared" si="6"/>
        <v>0</v>
      </c>
      <c r="U21" s="18">
        <f t="shared" si="7"/>
        <v>0</v>
      </c>
      <c r="V21" s="18">
        <f t="shared" si="8"/>
        <v>1</v>
      </c>
      <c r="W21" s="18">
        <f t="shared" si="9"/>
        <v>0</v>
      </c>
      <c r="X21" s="18">
        <f t="shared" si="10"/>
        <v>0</v>
      </c>
      <c r="Y21" s="18">
        <f t="shared" si="11"/>
        <v>0</v>
      </c>
      <c r="Z21" s="18">
        <f t="shared" si="12"/>
        <v>0</v>
      </c>
      <c r="AA21" s="18">
        <f t="shared" si="13"/>
        <v>1</v>
      </c>
      <c r="AB21" s="18">
        <f t="shared" si="14"/>
        <v>0</v>
      </c>
      <c r="AC21" s="18">
        <f t="shared" si="15"/>
        <v>0</v>
      </c>
      <c r="AD21" s="18">
        <f t="shared" si="16"/>
        <v>0</v>
      </c>
      <c r="AE21" s="18">
        <f t="shared" si="17"/>
        <v>0</v>
      </c>
      <c r="AF21" s="18">
        <f t="shared" si="18"/>
        <v>0</v>
      </c>
      <c r="AG21" s="18">
        <f t="shared" si="19"/>
        <v>2</v>
      </c>
      <c r="AH21" s="18">
        <f t="shared" si="20"/>
        <v>1</v>
      </c>
      <c r="AI21" s="18">
        <f t="shared" si="21"/>
        <v>1</v>
      </c>
      <c r="AJ21" s="18">
        <f t="shared" si="22"/>
        <v>0</v>
      </c>
      <c r="AK21" s="18">
        <f t="shared" si="23"/>
        <v>2</v>
      </c>
      <c r="AL21" s="18">
        <f t="shared" si="24"/>
        <v>1</v>
      </c>
      <c r="AN21" s="15">
        <f t="shared" si="25"/>
        <v>3</v>
      </c>
    </row>
    <row r="22" spans="1:40" ht="36" customHeight="1">
      <c r="A22" s="46"/>
      <c r="B22" s="47"/>
      <c r="C22" s="130"/>
      <c r="D22" s="33" t="s">
        <v>94</v>
      </c>
      <c r="E22" s="34">
        <f t="shared" si="27"/>
        <v>13</v>
      </c>
      <c r="F22" s="35" t="s">
        <v>5</v>
      </c>
      <c r="G22" s="6" t="s">
        <v>269</v>
      </c>
      <c r="H22" s="2" t="s">
        <v>215</v>
      </c>
      <c r="I22" s="2" t="str">
        <f t="shared" si="0"/>
        <v>ＯＫ</v>
      </c>
      <c r="J22" s="7" t="s">
        <v>302</v>
      </c>
      <c r="K22" s="42">
        <f t="shared" si="1"/>
      </c>
      <c r="L22" s="43">
        <f t="shared" si="2"/>
      </c>
      <c r="M22" s="44">
        <f t="shared" si="3"/>
        <v>1</v>
      </c>
      <c r="N22" s="45">
        <f t="shared" si="4"/>
      </c>
      <c r="O22" s="88"/>
      <c r="P22" s="90"/>
      <c r="S22" s="18">
        <f t="shared" si="5"/>
        <v>0</v>
      </c>
      <c r="T22" s="18">
        <f t="shared" si="6"/>
        <v>0</v>
      </c>
      <c r="U22" s="18">
        <f t="shared" si="7"/>
        <v>0</v>
      </c>
      <c r="V22" s="18">
        <f t="shared" si="8"/>
        <v>1</v>
      </c>
      <c r="W22" s="18">
        <f t="shared" si="9"/>
        <v>0</v>
      </c>
      <c r="X22" s="18">
        <f t="shared" si="10"/>
        <v>0</v>
      </c>
      <c r="Y22" s="18">
        <f t="shared" si="11"/>
        <v>0</v>
      </c>
      <c r="Z22" s="18">
        <f t="shared" si="12"/>
        <v>0</v>
      </c>
      <c r="AA22" s="18">
        <f t="shared" si="13"/>
        <v>1</v>
      </c>
      <c r="AB22" s="18">
        <f t="shared" si="14"/>
        <v>0</v>
      </c>
      <c r="AC22" s="18">
        <f t="shared" si="15"/>
        <v>1</v>
      </c>
      <c r="AD22" s="18">
        <f t="shared" si="16"/>
        <v>0</v>
      </c>
      <c r="AE22" s="18">
        <f t="shared" si="17"/>
        <v>0</v>
      </c>
      <c r="AF22" s="18">
        <f t="shared" si="18"/>
        <v>0</v>
      </c>
      <c r="AG22" s="18">
        <f t="shared" si="19"/>
        <v>2</v>
      </c>
      <c r="AH22" s="18">
        <f t="shared" si="20"/>
        <v>1</v>
      </c>
      <c r="AI22" s="18">
        <f t="shared" si="21"/>
        <v>1</v>
      </c>
      <c r="AJ22" s="18">
        <f t="shared" si="22"/>
        <v>0</v>
      </c>
      <c r="AK22" s="18">
        <f t="shared" si="23"/>
        <v>2</v>
      </c>
      <c r="AL22" s="18">
        <f t="shared" si="24"/>
        <v>1</v>
      </c>
      <c r="AN22" s="15">
        <f t="shared" si="25"/>
        <v>3</v>
      </c>
    </row>
    <row r="23" spans="1:40" ht="36" customHeight="1">
      <c r="A23" s="46"/>
      <c r="B23" s="47"/>
      <c r="C23" s="130" t="s">
        <v>26</v>
      </c>
      <c r="D23" s="33" t="s">
        <v>94</v>
      </c>
      <c r="E23" s="34">
        <f t="shared" si="27"/>
        <v>14</v>
      </c>
      <c r="F23" s="35" t="s">
        <v>27</v>
      </c>
      <c r="G23" s="6" t="s">
        <v>269</v>
      </c>
      <c r="H23" s="2" t="s">
        <v>215</v>
      </c>
      <c r="I23" s="2" t="str">
        <f t="shared" si="0"/>
        <v>ＯＫ</v>
      </c>
      <c r="J23" s="6" t="s">
        <v>304</v>
      </c>
      <c r="K23" s="42">
        <f t="shared" si="1"/>
        <v>1</v>
      </c>
      <c r="L23" s="49">
        <f t="shared" si="2"/>
      </c>
      <c r="M23" s="50">
        <f t="shared" si="3"/>
      </c>
      <c r="N23" s="45">
        <f t="shared" si="4"/>
      </c>
      <c r="O23" s="88"/>
      <c r="P23" s="90"/>
      <c r="S23" s="18">
        <f t="shared" si="5"/>
        <v>0</v>
      </c>
      <c r="T23" s="18">
        <f t="shared" si="6"/>
        <v>0</v>
      </c>
      <c r="U23" s="18">
        <f t="shared" si="7"/>
        <v>0</v>
      </c>
      <c r="V23" s="18">
        <f t="shared" si="8"/>
        <v>1</v>
      </c>
      <c r="W23" s="18">
        <f t="shared" si="9"/>
        <v>0</v>
      </c>
      <c r="X23" s="18">
        <f t="shared" si="10"/>
        <v>0</v>
      </c>
      <c r="Y23" s="18">
        <f t="shared" si="11"/>
        <v>0</v>
      </c>
      <c r="Z23" s="18">
        <f t="shared" si="12"/>
        <v>0</v>
      </c>
      <c r="AA23" s="18">
        <f t="shared" si="13"/>
        <v>2</v>
      </c>
      <c r="AB23" s="18">
        <f t="shared" si="14"/>
        <v>0</v>
      </c>
      <c r="AC23" s="18">
        <f t="shared" si="15"/>
        <v>1</v>
      </c>
      <c r="AD23" s="18">
        <f t="shared" si="16"/>
        <v>0</v>
      </c>
      <c r="AE23" s="18">
        <f t="shared" si="17"/>
        <v>0</v>
      </c>
      <c r="AF23" s="18">
        <f t="shared" si="18"/>
        <v>0</v>
      </c>
      <c r="AG23" s="18">
        <f t="shared" si="19"/>
        <v>2</v>
      </c>
      <c r="AH23" s="18">
        <f t="shared" si="20"/>
        <v>1</v>
      </c>
      <c r="AI23" s="18">
        <f t="shared" si="21"/>
        <v>1</v>
      </c>
      <c r="AJ23" s="18">
        <f t="shared" si="22"/>
        <v>0</v>
      </c>
      <c r="AK23" s="18">
        <f t="shared" si="23"/>
        <v>2</v>
      </c>
      <c r="AL23" s="18">
        <f t="shared" si="24"/>
        <v>1</v>
      </c>
      <c r="AN23" s="15">
        <f t="shared" si="25"/>
        <v>3</v>
      </c>
    </row>
    <row r="24" spans="1:40" ht="36" customHeight="1">
      <c r="A24" s="46"/>
      <c r="B24" s="47"/>
      <c r="C24" s="130"/>
      <c r="D24" s="33" t="s">
        <v>94</v>
      </c>
      <c r="E24" s="34">
        <f t="shared" si="27"/>
        <v>15</v>
      </c>
      <c r="F24" s="35" t="s">
        <v>115</v>
      </c>
      <c r="G24" s="6" t="s">
        <v>269</v>
      </c>
      <c r="H24" s="2" t="s">
        <v>216</v>
      </c>
      <c r="I24" s="2" t="str">
        <f t="shared" si="0"/>
        <v>ＯＫ</v>
      </c>
      <c r="J24" s="8" t="s">
        <v>299</v>
      </c>
      <c r="K24" s="42">
        <f t="shared" si="1"/>
      </c>
      <c r="L24" s="43">
        <f t="shared" si="2"/>
      </c>
      <c r="M24" s="44">
        <f t="shared" si="3"/>
      </c>
      <c r="N24" s="45">
        <f t="shared" si="4"/>
        <v>1</v>
      </c>
      <c r="O24" s="88"/>
      <c r="P24" s="90"/>
      <c r="S24" s="18">
        <f t="shared" si="5"/>
        <v>0</v>
      </c>
      <c r="T24" s="18">
        <f t="shared" si="6"/>
        <v>0</v>
      </c>
      <c r="U24" s="18">
        <f t="shared" si="7"/>
        <v>0</v>
      </c>
      <c r="V24" s="18">
        <f t="shared" si="8"/>
        <v>1</v>
      </c>
      <c r="W24" s="18">
        <f t="shared" si="9"/>
        <v>0</v>
      </c>
      <c r="X24" s="18">
        <f t="shared" si="10"/>
        <v>0</v>
      </c>
      <c r="Y24" s="18">
        <f t="shared" si="11"/>
        <v>0</v>
      </c>
      <c r="Z24" s="18">
        <f t="shared" si="12"/>
        <v>0</v>
      </c>
      <c r="AA24" s="18">
        <f t="shared" si="13"/>
        <v>2</v>
      </c>
      <c r="AB24" s="18">
        <f t="shared" si="14"/>
        <v>0</v>
      </c>
      <c r="AC24" s="18">
        <f t="shared" si="15"/>
        <v>1</v>
      </c>
      <c r="AD24" s="18">
        <f t="shared" si="16"/>
        <v>1</v>
      </c>
      <c r="AE24" s="18">
        <f t="shared" si="17"/>
        <v>0</v>
      </c>
      <c r="AF24" s="18">
        <f t="shared" si="18"/>
        <v>0</v>
      </c>
      <c r="AG24" s="18">
        <f t="shared" si="19"/>
        <v>2</v>
      </c>
      <c r="AH24" s="18">
        <f t="shared" si="20"/>
        <v>1</v>
      </c>
      <c r="AI24" s="18">
        <f t="shared" si="21"/>
        <v>1</v>
      </c>
      <c r="AJ24" s="18">
        <f t="shared" si="22"/>
        <v>0</v>
      </c>
      <c r="AK24" s="18">
        <f t="shared" si="23"/>
        <v>2</v>
      </c>
      <c r="AL24" s="18">
        <f t="shared" si="24"/>
        <v>1</v>
      </c>
      <c r="AN24" s="15">
        <f t="shared" si="25"/>
        <v>3</v>
      </c>
    </row>
    <row r="25" spans="1:40" ht="43.5" customHeight="1">
      <c r="A25" s="46"/>
      <c r="B25" s="47"/>
      <c r="C25" s="48" t="s">
        <v>97</v>
      </c>
      <c r="D25" s="33" t="s">
        <v>94</v>
      </c>
      <c r="E25" s="34">
        <f t="shared" si="27"/>
        <v>16</v>
      </c>
      <c r="F25" s="35" t="s">
        <v>6</v>
      </c>
      <c r="G25" s="6" t="s">
        <v>269</v>
      </c>
      <c r="H25" s="2" t="s">
        <v>216</v>
      </c>
      <c r="I25" s="2" t="str">
        <f t="shared" si="0"/>
        <v>ＯＫ</v>
      </c>
      <c r="J25" s="8" t="s">
        <v>300</v>
      </c>
      <c r="K25" s="42">
        <f t="shared" si="1"/>
        <v>1</v>
      </c>
      <c r="L25" s="43">
        <f t="shared" si="2"/>
      </c>
      <c r="M25" s="44">
        <f t="shared" si="3"/>
      </c>
      <c r="N25" s="45">
        <f t="shared" si="4"/>
      </c>
      <c r="O25" s="88"/>
      <c r="P25" s="90"/>
      <c r="S25" s="18">
        <f t="shared" si="5"/>
        <v>0</v>
      </c>
      <c r="T25" s="18">
        <f t="shared" si="6"/>
        <v>0</v>
      </c>
      <c r="U25" s="18">
        <f t="shared" si="7"/>
        <v>0</v>
      </c>
      <c r="V25" s="18">
        <f t="shared" si="8"/>
        <v>1</v>
      </c>
      <c r="W25" s="18">
        <f t="shared" si="9"/>
        <v>0</v>
      </c>
      <c r="X25" s="18">
        <f t="shared" si="10"/>
        <v>0</v>
      </c>
      <c r="Y25" s="18">
        <f t="shared" si="11"/>
        <v>0</v>
      </c>
      <c r="Z25" s="18">
        <f t="shared" si="12"/>
        <v>0</v>
      </c>
      <c r="AA25" s="18">
        <f t="shared" si="13"/>
        <v>3</v>
      </c>
      <c r="AB25" s="18">
        <f t="shared" si="14"/>
        <v>0</v>
      </c>
      <c r="AC25" s="18">
        <f t="shared" si="15"/>
        <v>1</v>
      </c>
      <c r="AD25" s="18">
        <f t="shared" si="16"/>
        <v>1</v>
      </c>
      <c r="AE25" s="18">
        <f t="shared" si="17"/>
        <v>0</v>
      </c>
      <c r="AF25" s="18">
        <f t="shared" si="18"/>
        <v>0</v>
      </c>
      <c r="AG25" s="18">
        <f t="shared" si="19"/>
        <v>2</v>
      </c>
      <c r="AH25" s="18">
        <f t="shared" si="20"/>
        <v>1</v>
      </c>
      <c r="AI25" s="18">
        <f t="shared" si="21"/>
        <v>1</v>
      </c>
      <c r="AJ25" s="18">
        <f t="shared" si="22"/>
        <v>0</v>
      </c>
      <c r="AK25" s="18">
        <f t="shared" si="23"/>
        <v>2</v>
      </c>
      <c r="AL25" s="18">
        <f t="shared" si="24"/>
        <v>1</v>
      </c>
      <c r="AN25" s="15">
        <f t="shared" si="25"/>
        <v>3</v>
      </c>
    </row>
    <row r="26" spans="1:40" ht="40.5" customHeight="1">
      <c r="A26" s="46"/>
      <c r="B26" s="55"/>
      <c r="C26" s="48" t="s">
        <v>126</v>
      </c>
      <c r="D26" s="33" t="s">
        <v>94</v>
      </c>
      <c r="E26" s="34">
        <f t="shared" si="27"/>
        <v>17</v>
      </c>
      <c r="F26" s="56" t="s">
        <v>103</v>
      </c>
      <c r="G26" s="6" t="s">
        <v>269</v>
      </c>
      <c r="H26" s="2" t="s">
        <v>151</v>
      </c>
      <c r="I26" s="2" t="str">
        <f t="shared" si="0"/>
        <v>ＯＫ</v>
      </c>
      <c r="J26" s="6" t="s">
        <v>302</v>
      </c>
      <c r="K26" s="42">
        <f t="shared" si="1"/>
      </c>
      <c r="L26" s="43">
        <f t="shared" si="2"/>
      </c>
      <c r="M26" s="44">
        <f t="shared" si="3"/>
        <v>1</v>
      </c>
      <c r="N26" s="45">
        <f t="shared" si="4"/>
      </c>
      <c r="O26" s="88"/>
      <c r="P26" s="90"/>
      <c r="S26" s="18">
        <f t="shared" si="5"/>
        <v>0</v>
      </c>
      <c r="T26" s="18">
        <f t="shared" si="6"/>
        <v>0</v>
      </c>
      <c r="U26" s="18">
        <f t="shared" si="7"/>
        <v>0</v>
      </c>
      <c r="V26" s="18">
        <f t="shared" si="8"/>
        <v>1</v>
      </c>
      <c r="W26" s="18">
        <f t="shared" si="9"/>
        <v>0</v>
      </c>
      <c r="X26" s="18">
        <f t="shared" si="10"/>
        <v>0</v>
      </c>
      <c r="Y26" s="18">
        <f t="shared" si="11"/>
        <v>1</v>
      </c>
      <c r="Z26" s="18">
        <f t="shared" si="12"/>
        <v>0</v>
      </c>
      <c r="AA26" s="18">
        <f t="shared" si="13"/>
        <v>3</v>
      </c>
      <c r="AB26" s="18">
        <f t="shared" si="14"/>
        <v>0</v>
      </c>
      <c r="AC26" s="18">
        <f t="shared" si="15"/>
        <v>1</v>
      </c>
      <c r="AD26" s="18">
        <f t="shared" si="16"/>
        <v>1</v>
      </c>
      <c r="AE26" s="18">
        <f t="shared" si="17"/>
        <v>0</v>
      </c>
      <c r="AF26" s="18">
        <f t="shared" si="18"/>
        <v>0</v>
      </c>
      <c r="AG26" s="18">
        <f t="shared" si="19"/>
        <v>2</v>
      </c>
      <c r="AH26" s="18">
        <f t="shared" si="20"/>
        <v>1</v>
      </c>
      <c r="AI26" s="18">
        <f t="shared" si="21"/>
        <v>1</v>
      </c>
      <c r="AJ26" s="18">
        <f t="shared" si="22"/>
        <v>0</v>
      </c>
      <c r="AK26" s="18">
        <f t="shared" si="23"/>
        <v>2</v>
      </c>
      <c r="AL26" s="18">
        <f t="shared" si="24"/>
        <v>1</v>
      </c>
      <c r="AN26" s="15">
        <f t="shared" si="25"/>
        <v>2</v>
      </c>
    </row>
    <row r="27" spans="2:40" ht="36" customHeight="1">
      <c r="B27" s="31" t="s">
        <v>191</v>
      </c>
      <c r="C27" s="130" t="s">
        <v>28</v>
      </c>
      <c r="D27" s="33" t="s">
        <v>218</v>
      </c>
      <c r="E27" s="34">
        <v>1</v>
      </c>
      <c r="F27" s="35" t="s">
        <v>116</v>
      </c>
      <c r="G27" s="6" t="s">
        <v>269</v>
      </c>
      <c r="H27" s="2" t="s">
        <v>149</v>
      </c>
      <c r="I27" s="2" t="str">
        <f t="shared" si="0"/>
        <v>ＯＫ</v>
      </c>
      <c r="J27" s="8" t="s">
        <v>305</v>
      </c>
      <c r="K27" s="42">
        <f t="shared" si="1"/>
      </c>
      <c r="L27" s="43">
        <f t="shared" si="2"/>
        <v>1</v>
      </c>
      <c r="M27" s="44">
        <f t="shared" si="3"/>
      </c>
      <c r="N27" s="45">
        <f t="shared" si="4"/>
      </c>
      <c r="O27" s="88"/>
      <c r="P27" s="90"/>
      <c r="S27" s="18">
        <f t="shared" si="5"/>
        <v>0</v>
      </c>
      <c r="T27" s="18">
        <f t="shared" si="6"/>
        <v>0</v>
      </c>
      <c r="U27" s="18">
        <f t="shared" si="7"/>
        <v>0</v>
      </c>
      <c r="V27" s="18">
        <f t="shared" si="8"/>
        <v>1</v>
      </c>
      <c r="W27" s="18">
        <f t="shared" si="9"/>
        <v>0</v>
      </c>
      <c r="X27" s="18">
        <f t="shared" si="10"/>
        <v>0</v>
      </c>
      <c r="Y27" s="18">
        <f t="shared" si="11"/>
        <v>1</v>
      </c>
      <c r="Z27" s="18">
        <f t="shared" si="12"/>
        <v>0</v>
      </c>
      <c r="AA27" s="18">
        <f t="shared" si="13"/>
        <v>3</v>
      </c>
      <c r="AB27" s="18">
        <f t="shared" si="14"/>
        <v>0</v>
      </c>
      <c r="AC27" s="18">
        <f t="shared" si="15"/>
        <v>1</v>
      </c>
      <c r="AD27" s="18">
        <f t="shared" si="16"/>
        <v>1</v>
      </c>
      <c r="AE27" s="18">
        <f t="shared" si="17"/>
        <v>0</v>
      </c>
      <c r="AF27" s="18">
        <f t="shared" si="18"/>
        <v>0</v>
      </c>
      <c r="AG27" s="18">
        <f t="shared" si="19"/>
        <v>2</v>
      </c>
      <c r="AH27" s="18">
        <f t="shared" si="20"/>
        <v>1</v>
      </c>
      <c r="AI27" s="18">
        <f t="shared" si="21"/>
        <v>1</v>
      </c>
      <c r="AJ27" s="18">
        <f t="shared" si="22"/>
        <v>1</v>
      </c>
      <c r="AK27" s="18">
        <f t="shared" si="23"/>
        <v>2</v>
      </c>
      <c r="AL27" s="18">
        <f t="shared" si="24"/>
        <v>1</v>
      </c>
      <c r="AN27" s="15">
        <f t="shared" si="25"/>
        <v>5</v>
      </c>
    </row>
    <row r="28" spans="1:40" ht="36" customHeight="1">
      <c r="A28" s="46"/>
      <c r="B28" s="47"/>
      <c r="C28" s="130"/>
      <c r="D28" s="33" t="s">
        <v>219</v>
      </c>
      <c r="E28" s="34">
        <f aca="true" t="shared" si="28" ref="E28:E40">E27+1</f>
        <v>2</v>
      </c>
      <c r="F28" s="35" t="s">
        <v>7</v>
      </c>
      <c r="G28" s="6" t="s">
        <v>269</v>
      </c>
      <c r="H28" s="2" t="s">
        <v>151</v>
      </c>
      <c r="I28" s="2" t="str">
        <f t="shared" si="0"/>
        <v>ＯＫ</v>
      </c>
      <c r="J28" s="7" t="s">
        <v>306</v>
      </c>
      <c r="K28" s="42">
        <f t="shared" si="1"/>
      </c>
      <c r="L28" s="43">
        <f t="shared" si="2"/>
        <v>1</v>
      </c>
      <c r="M28" s="44">
        <f t="shared" si="3"/>
      </c>
      <c r="N28" s="45">
        <f t="shared" si="4"/>
      </c>
      <c r="O28" s="88"/>
      <c r="P28" s="90"/>
      <c r="S28" s="18">
        <f t="shared" si="5"/>
        <v>0</v>
      </c>
      <c r="T28" s="18">
        <f t="shared" si="6"/>
        <v>0</v>
      </c>
      <c r="U28" s="18">
        <f t="shared" si="7"/>
        <v>0</v>
      </c>
      <c r="V28" s="18">
        <f t="shared" si="8"/>
        <v>1</v>
      </c>
      <c r="W28" s="18">
        <f t="shared" si="9"/>
        <v>0</v>
      </c>
      <c r="X28" s="18">
        <f t="shared" si="10"/>
        <v>1</v>
      </c>
      <c r="Y28" s="18">
        <f t="shared" si="11"/>
        <v>1</v>
      </c>
      <c r="Z28" s="18">
        <f t="shared" si="12"/>
        <v>0</v>
      </c>
      <c r="AA28" s="18">
        <f t="shared" si="13"/>
        <v>3</v>
      </c>
      <c r="AB28" s="18">
        <f t="shared" si="14"/>
        <v>0</v>
      </c>
      <c r="AC28" s="18">
        <f t="shared" si="15"/>
        <v>1</v>
      </c>
      <c r="AD28" s="18">
        <f t="shared" si="16"/>
        <v>1</v>
      </c>
      <c r="AE28" s="18">
        <f t="shared" si="17"/>
        <v>0</v>
      </c>
      <c r="AF28" s="18">
        <f t="shared" si="18"/>
        <v>0</v>
      </c>
      <c r="AG28" s="18">
        <f t="shared" si="19"/>
        <v>2</v>
      </c>
      <c r="AH28" s="18">
        <f t="shared" si="20"/>
        <v>1</v>
      </c>
      <c r="AI28" s="18">
        <f t="shared" si="21"/>
        <v>1</v>
      </c>
      <c r="AJ28" s="18">
        <f t="shared" si="22"/>
        <v>1</v>
      </c>
      <c r="AK28" s="18">
        <f t="shared" si="23"/>
        <v>2</v>
      </c>
      <c r="AL28" s="18">
        <f t="shared" si="24"/>
        <v>1</v>
      </c>
      <c r="AN28" s="15">
        <f t="shared" si="25"/>
        <v>2</v>
      </c>
    </row>
    <row r="29" spans="1:40" ht="36" customHeight="1">
      <c r="A29" s="46"/>
      <c r="B29" s="47"/>
      <c r="C29" s="130"/>
      <c r="D29" s="33" t="s">
        <v>218</v>
      </c>
      <c r="E29" s="34">
        <f t="shared" si="28"/>
        <v>3</v>
      </c>
      <c r="F29" s="35" t="s">
        <v>220</v>
      </c>
      <c r="G29" s="6" t="s">
        <v>269</v>
      </c>
      <c r="H29" s="2" t="s">
        <v>151</v>
      </c>
      <c r="I29" s="2" t="str">
        <f t="shared" si="0"/>
        <v>ＯＫ</v>
      </c>
      <c r="J29" s="7" t="s">
        <v>302</v>
      </c>
      <c r="K29" s="42">
        <f t="shared" si="1"/>
      </c>
      <c r="L29" s="43">
        <f t="shared" si="2"/>
      </c>
      <c r="M29" s="44">
        <f t="shared" si="3"/>
        <v>1</v>
      </c>
      <c r="N29" s="45">
        <f t="shared" si="4"/>
      </c>
      <c r="O29" s="88"/>
      <c r="P29" s="90"/>
      <c r="S29" s="18">
        <f t="shared" si="5"/>
        <v>0</v>
      </c>
      <c r="T29" s="18">
        <f t="shared" si="6"/>
        <v>0</v>
      </c>
      <c r="U29" s="18">
        <f t="shared" si="7"/>
        <v>0</v>
      </c>
      <c r="V29" s="18">
        <f t="shared" si="8"/>
        <v>1</v>
      </c>
      <c r="W29" s="18">
        <f t="shared" si="9"/>
        <v>0</v>
      </c>
      <c r="X29" s="18">
        <f t="shared" si="10"/>
        <v>1</v>
      </c>
      <c r="Y29" s="18">
        <f t="shared" si="11"/>
        <v>2</v>
      </c>
      <c r="Z29" s="18">
        <f t="shared" si="12"/>
        <v>0</v>
      </c>
      <c r="AA29" s="18">
        <f t="shared" si="13"/>
        <v>3</v>
      </c>
      <c r="AB29" s="18">
        <f t="shared" si="14"/>
        <v>0</v>
      </c>
      <c r="AC29" s="18">
        <f t="shared" si="15"/>
        <v>1</v>
      </c>
      <c r="AD29" s="18">
        <f t="shared" si="16"/>
        <v>1</v>
      </c>
      <c r="AE29" s="18">
        <f t="shared" si="17"/>
        <v>0</v>
      </c>
      <c r="AF29" s="18">
        <f t="shared" si="18"/>
        <v>0</v>
      </c>
      <c r="AG29" s="18">
        <f t="shared" si="19"/>
        <v>2</v>
      </c>
      <c r="AH29" s="18">
        <f t="shared" si="20"/>
        <v>1</v>
      </c>
      <c r="AI29" s="18">
        <f t="shared" si="21"/>
        <v>1</v>
      </c>
      <c r="AJ29" s="18">
        <f t="shared" si="22"/>
        <v>1</v>
      </c>
      <c r="AK29" s="18">
        <f t="shared" si="23"/>
        <v>2</v>
      </c>
      <c r="AL29" s="18">
        <f t="shared" si="24"/>
        <v>1</v>
      </c>
      <c r="AN29" s="15">
        <f t="shared" si="25"/>
        <v>2</v>
      </c>
    </row>
    <row r="30" spans="1:40" ht="36" customHeight="1">
      <c r="A30" s="46"/>
      <c r="B30" s="47"/>
      <c r="C30" s="130" t="s">
        <v>29</v>
      </c>
      <c r="D30" s="33" t="s">
        <v>218</v>
      </c>
      <c r="E30" s="34">
        <f t="shared" si="28"/>
        <v>4</v>
      </c>
      <c r="F30" s="35" t="s">
        <v>221</v>
      </c>
      <c r="G30" s="6" t="s">
        <v>269</v>
      </c>
      <c r="H30" s="2" t="s">
        <v>18</v>
      </c>
      <c r="I30" s="2" t="str">
        <f t="shared" si="0"/>
        <v>ＯＫ</v>
      </c>
      <c r="J30" s="6" t="s">
        <v>301</v>
      </c>
      <c r="K30" s="42">
        <f t="shared" si="1"/>
      </c>
      <c r="L30" s="49">
        <f t="shared" si="2"/>
      </c>
      <c r="M30" s="50">
        <f t="shared" si="3"/>
      </c>
      <c r="N30" s="45">
        <f t="shared" si="4"/>
        <v>1</v>
      </c>
      <c r="O30" s="88"/>
      <c r="P30" s="90"/>
      <c r="S30" s="18">
        <f t="shared" si="5"/>
        <v>0</v>
      </c>
      <c r="T30" s="18">
        <f t="shared" si="6"/>
        <v>0</v>
      </c>
      <c r="U30" s="18">
        <f t="shared" si="7"/>
        <v>0</v>
      </c>
      <c r="V30" s="18">
        <f t="shared" si="8"/>
        <v>1</v>
      </c>
      <c r="W30" s="18">
        <f t="shared" si="9"/>
        <v>0</v>
      </c>
      <c r="X30" s="18">
        <f t="shared" si="10"/>
        <v>1</v>
      </c>
      <c r="Y30" s="18">
        <f t="shared" si="11"/>
        <v>2</v>
      </c>
      <c r="Z30" s="18">
        <f t="shared" si="12"/>
        <v>0</v>
      </c>
      <c r="AA30" s="18">
        <f t="shared" si="13"/>
        <v>3</v>
      </c>
      <c r="AB30" s="18">
        <f t="shared" si="14"/>
        <v>0</v>
      </c>
      <c r="AC30" s="18">
        <f t="shared" si="15"/>
        <v>1</v>
      </c>
      <c r="AD30" s="18">
        <f t="shared" si="16"/>
        <v>1</v>
      </c>
      <c r="AE30" s="18">
        <f t="shared" si="17"/>
        <v>0</v>
      </c>
      <c r="AF30" s="18">
        <f t="shared" si="18"/>
        <v>0</v>
      </c>
      <c r="AG30" s="18">
        <f t="shared" si="19"/>
        <v>2</v>
      </c>
      <c r="AH30" s="18">
        <f t="shared" si="20"/>
        <v>2</v>
      </c>
      <c r="AI30" s="18">
        <f t="shared" si="21"/>
        <v>1</v>
      </c>
      <c r="AJ30" s="18">
        <f t="shared" si="22"/>
        <v>1</v>
      </c>
      <c r="AK30" s="18">
        <f t="shared" si="23"/>
        <v>2</v>
      </c>
      <c r="AL30" s="18">
        <f t="shared" si="24"/>
        <v>1</v>
      </c>
      <c r="AN30" s="15">
        <f t="shared" si="25"/>
        <v>4</v>
      </c>
    </row>
    <row r="31" spans="1:40" ht="36" customHeight="1">
      <c r="A31" s="46"/>
      <c r="B31" s="47"/>
      <c r="C31" s="130"/>
      <c r="D31" s="33" t="s">
        <v>218</v>
      </c>
      <c r="E31" s="34">
        <f t="shared" si="28"/>
        <v>5</v>
      </c>
      <c r="F31" s="35" t="s">
        <v>150</v>
      </c>
      <c r="G31" s="6" t="s">
        <v>269</v>
      </c>
      <c r="H31" s="2" t="s">
        <v>18</v>
      </c>
      <c r="I31" s="2" t="str">
        <f t="shared" si="0"/>
        <v>ＯＫ</v>
      </c>
      <c r="J31" s="8" t="s">
        <v>300</v>
      </c>
      <c r="K31" s="42">
        <f t="shared" si="1"/>
        <v>1</v>
      </c>
      <c r="L31" s="43">
        <f t="shared" si="2"/>
      </c>
      <c r="M31" s="44">
        <f t="shared" si="3"/>
      </c>
      <c r="N31" s="45">
        <f t="shared" si="4"/>
      </c>
      <c r="O31" s="88"/>
      <c r="P31" s="90"/>
      <c r="S31" s="18">
        <f t="shared" si="5"/>
        <v>0</v>
      </c>
      <c r="T31" s="18">
        <f t="shared" si="6"/>
        <v>0</v>
      </c>
      <c r="U31" s="18">
        <f t="shared" si="7"/>
        <v>0</v>
      </c>
      <c r="V31" s="18">
        <f t="shared" si="8"/>
        <v>1</v>
      </c>
      <c r="W31" s="18">
        <f t="shared" si="9"/>
        <v>0</v>
      </c>
      <c r="X31" s="18">
        <f t="shared" si="10"/>
        <v>1</v>
      </c>
      <c r="Y31" s="18">
        <f t="shared" si="11"/>
        <v>2</v>
      </c>
      <c r="Z31" s="18">
        <f t="shared" si="12"/>
        <v>0</v>
      </c>
      <c r="AA31" s="18">
        <f t="shared" si="13"/>
        <v>3</v>
      </c>
      <c r="AB31" s="18">
        <f t="shared" si="14"/>
        <v>0</v>
      </c>
      <c r="AC31" s="18">
        <f t="shared" si="15"/>
        <v>1</v>
      </c>
      <c r="AD31" s="18">
        <f t="shared" si="16"/>
        <v>1</v>
      </c>
      <c r="AE31" s="18">
        <f t="shared" si="17"/>
        <v>1</v>
      </c>
      <c r="AF31" s="18">
        <f t="shared" si="18"/>
        <v>0</v>
      </c>
      <c r="AG31" s="18">
        <f t="shared" si="19"/>
        <v>2</v>
      </c>
      <c r="AH31" s="18">
        <f t="shared" si="20"/>
        <v>2</v>
      </c>
      <c r="AI31" s="18">
        <f t="shared" si="21"/>
        <v>1</v>
      </c>
      <c r="AJ31" s="18">
        <f t="shared" si="22"/>
        <v>1</v>
      </c>
      <c r="AK31" s="18">
        <f t="shared" si="23"/>
        <v>2</v>
      </c>
      <c r="AL31" s="18">
        <f t="shared" si="24"/>
        <v>1</v>
      </c>
      <c r="AN31" s="15">
        <f t="shared" si="25"/>
        <v>4</v>
      </c>
    </row>
    <row r="32" spans="1:40" ht="67.5" customHeight="1">
      <c r="A32" s="46"/>
      <c r="B32" s="47"/>
      <c r="C32" s="32" t="s">
        <v>30</v>
      </c>
      <c r="D32" s="33" t="s">
        <v>218</v>
      </c>
      <c r="E32" s="34">
        <f t="shared" si="28"/>
        <v>6</v>
      </c>
      <c r="F32" s="35" t="s">
        <v>117</v>
      </c>
      <c r="G32" s="6" t="s">
        <v>269</v>
      </c>
      <c r="H32" s="2" t="s">
        <v>18</v>
      </c>
      <c r="I32" s="2" t="str">
        <f t="shared" si="0"/>
        <v>ＯＫ</v>
      </c>
      <c r="J32" s="8" t="s">
        <v>298</v>
      </c>
      <c r="K32" s="42">
        <f t="shared" si="1"/>
      </c>
      <c r="L32" s="43">
        <f t="shared" si="2"/>
      </c>
      <c r="M32" s="44">
        <f t="shared" si="3"/>
        <v>1</v>
      </c>
      <c r="N32" s="45">
        <f t="shared" si="4"/>
      </c>
      <c r="O32" s="88"/>
      <c r="P32" s="90"/>
      <c r="S32" s="18">
        <f t="shared" si="5"/>
        <v>0</v>
      </c>
      <c r="T32" s="18">
        <f t="shared" si="6"/>
        <v>0</v>
      </c>
      <c r="U32" s="18">
        <f t="shared" si="7"/>
        <v>0</v>
      </c>
      <c r="V32" s="18">
        <f t="shared" si="8"/>
        <v>1</v>
      </c>
      <c r="W32" s="18">
        <f t="shared" si="9"/>
        <v>0</v>
      </c>
      <c r="X32" s="18">
        <f t="shared" si="10"/>
        <v>1</v>
      </c>
      <c r="Y32" s="18">
        <f t="shared" si="11"/>
        <v>2</v>
      </c>
      <c r="Z32" s="18">
        <f t="shared" si="12"/>
        <v>0</v>
      </c>
      <c r="AA32" s="18">
        <f t="shared" si="13"/>
        <v>3</v>
      </c>
      <c r="AB32" s="18">
        <f t="shared" si="14"/>
        <v>0</v>
      </c>
      <c r="AC32" s="18">
        <f t="shared" si="15"/>
        <v>1</v>
      </c>
      <c r="AD32" s="18">
        <f t="shared" si="16"/>
        <v>1</v>
      </c>
      <c r="AE32" s="18">
        <f t="shared" si="17"/>
        <v>1</v>
      </c>
      <c r="AF32" s="18">
        <f t="shared" si="18"/>
        <v>0</v>
      </c>
      <c r="AG32" s="18">
        <f t="shared" si="19"/>
        <v>3</v>
      </c>
      <c r="AH32" s="18">
        <f t="shared" si="20"/>
        <v>2</v>
      </c>
      <c r="AI32" s="18">
        <f t="shared" si="21"/>
        <v>1</v>
      </c>
      <c r="AJ32" s="18">
        <f t="shared" si="22"/>
        <v>1</v>
      </c>
      <c r="AK32" s="18">
        <f t="shared" si="23"/>
        <v>2</v>
      </c>
      <c r="AL32" s="18">
        <f t="shared" si="24"/>
        <v>1</v>
      </c>
      <c r="AN32" s="15">
        <f t="shared" si="25"/>
        <v>4</v>
      </c>
    </row>
    <row r="33" spans="1:40" ht="36" customHeight="1">
      <c r="A33" s="46"/>
      <c r="B33" s="47"/>
      <c r="C33" s="134" t="s">
        <v>128</v>
      </c>
      <c r="D33" s="33" t="s">
        <v>218</v>
      </c>
      <c r="E33" s="34">
        <f t="shared" si="28"/>
        <v>7</v>
      </c>
      <c r="F33" s="35" t="s">
        <v>8</v>
      </c>
      <c r="G33" s="6" t="s">
        <v>269</v>
      </c>
      <c r="H33" s="2" t="s">
        <v>18</v>
      </c>
      <c r="I33" s="2" t="str">
        <f t="shared" si="0"/>
        <v>ＯＫ</v>
      </c>
      <c r="J33" s="7" t="s">
        <v>307</v>
      </c>
      <c r="K33" s="42">
        <f t="shared" si="1"/>
      </c>
      <c r="L33" s="43">
        <f t="shared" si="2"/>
      </c>
      <c r="M33" s="44">
        <f t="shared" si="3"/>
      </c>
      <c r="N33" s="45">
        <f t="shared" si="4"/>
        <v>1</v>
      </c>
      <c r="O33" s="88"/>
      <c r="P33" s="90"/>
      <c r="S33" s="18">
        <f t="shared" si="5"/>
        <v>0</v>
      </c>
      <c r="T33" s="18">
        <f t="shared" si="6"/>
        <v>0</v>
      </c>
      <c r="U33" s="18">
        <f t="shared" si="7"/>
        <v>0</v>
      </c>
      <c r="V33" s="18">
        <f t="shared" si="8"/>
        <v>1</v>
      </c>
      <c r="W33" s="18">
        <f t="shared" si="9"/>
        <v>0</v>
      </c>
      <c r="X33" s="18">
        <f t="shared" si="10"/>
        <v>1</v>
      </c>
      <c r="Y33" s="18">
        <f t="shared" si="11"/>
        <v>2</v>
      </c>
      <c r="Z33" s="18">
        <f t="shared" si="12"/>
        <v>0</v>
      </c>
      <c r="AA33" s="18">
        <f t="shared" si="13"/>
        <v>3</v>
      </c>
      <c r="AB33" s="18">
        <f t="shared" si="14"/>
        <v>0</v>
      </c>
      <c r="AC33" s="18">
        <f t="shared" si="15"/>
        <v>1</v>
      </c>
      <c r="AD33" s="18">
        <f t="shared" si="16"/>
        <v>1</v>
      </c>
      <c r="AE33" s="18">
        <f t="shared" si="17"/>
        <v>1</v>
      </c>
      <c r="AF33" s="18">
        <f t="shared" si="18"/>
        <v>0</v>
      </c>
      <c r="AG33" s="18">
        <f t="shared" si="19"/>
        <v>3</v>
      </c>
      <c r="AH33" s="18">
        <f t="shared" si="20"/>
        <v>3</v>
      </c>
      <c r="AI33" s="18">
        <f t="shared" si="21"/>
        <v>1</v>
      </c>
      <c r="AJ33" s="18">
        <f t="shared" si="22"/>
        <v>1</v>
      </c>
      <c r="AK33" s="18">
        <f t="shared" si="23"/>
        <v>2</v>
      </c>
      <c r="AL33" s="18">
        <f t="shared" si="24"/>
        <v>1</v>
      </c>
      <c r="AN33" s="15">
        <f t="shared" si="25"/>
        <v>4</v>
      </c>
    </row>
    <row r="34" spans="1:40" ht="36" customHeight="1">
      <c r="A34" s="46"/>
      <c r="B34" s="47"/>
      <c r="C34" s="135"/>
      <c r="D34" s="33" t="s">
        <v>218</v>
      </c>
      <c r="E34" s="34">
        <f t="shared" si="28"/>
        <v>8</v>
      </c>
      <c r="F34" s="35" t="s">
        <v>9</v>
      </c>
      <c r="G34" s="6" t="s">
        <v>269</v>
      </c>
      <c r="H34" s="2" t="s">
        <v>18</v>
      </c>
      <c r="I34" s="2" t="str">
        <f t="shared" si="0"/>
        <v>ＯＫ</v>
      </c>
      <c r="J34" s="7" t="s">
        <v>306</v>
      </c>
      <c r="K34" s="42">
        <f t="shared" si="1"/>
      </c>
      <c r="L34" s="43">
        <f t="shared" si="2"/>
        <v>1</v>
      </c>
      <c r="M34" s="44">
        <f t="shared" si="3"/>
      </c>
      <c r="N34" s="45">
        <f t="shared" si="4"/>
      </c>
      <c r="O34" s="88"/>
      <c r="P34" s="90"/>
      <c r="S34" s="18">
        <f t="shared" si="5"/>
        <v>0</v>
      </c>
      <c r="T34" s="18">
        <f t="shared" si="6"/>
        <v>0</v>
      </c>
      <c r="U34" s="18">
        <f t="shared" si="7"/>
        <v>0</v>
      </c>
      <c r="V34" s="18">
        <f t="shared" si="8"/>
        <v>1</v>
      </c>
      <c r="W34" s="18">
        <f t="shared" si="9"/>
        <v>0</v>
      </c>
      <c r="X34" s="18">
        <f t="shared" si="10"/>
        <v>1</v>
      </c>
      <c r="Y34" s="18">
        <f t="shared" si="11"/>
        <v>2</v>
      </c>
      <c r="Z34" s="18">
        <f t="shared" si="12"/>
        <v>0</v>
      </c>
      <c r="AA34" s="18">
        <f t="shared" si="13"/>
        <v>3</v>
      </c>
      <c r="AB34" s="18">
        <f t="shared" si="14"/>
        <v>0</v>
      </c>
      <c r="AC34" s="18">
        <f t="shared" si="15"/>
        <v>1</v>
      </c>
      <c r="AD34" s="18">
        <f t="shared" si="16"/>
        <v>1</v>
      </c>
      <c r="AE34" s="18">
        <f t="shared" si="17"/>
        <v>1</v>
      </c>
      <c r="AF34" s="18">
        <f t="shared" si="18"/>
        <v>1</v>
      </c>
      <c r="AG34" s="18">
        <f t="shared" si="19"/>
        <v>3</v>
      </c>
      <c r="AH34" s="18">
        <f t="shared" si="20"/>
        <v>3</v>
      </c>
      <c r="AI34" s="18">
        <f t="shared" si="21"/>
        <v>1</v>
      </c>
      <c r="AJ34" s="18">
        <f t="shared" si="22"/>
        <v>1</v>
      </c>
      <c r="AK34" s="18">
        <f t="shared" si="23"/>
        <v>2</v>
      </c>
      <c r="AL34" s="18">
        <f t="shared" si="24"/>
        <v>1</v>
      </c>
      <c r="AN34" s="15">
        <f t="shared" si="25"/>
        <v>4</v>
      </c>
    </row>
    <row r="35" spans="1:40" ht="36" customHeight="1">
      <c r="A35" s="46"/>
      <c r="B35" s="47"/>
      <c r="C35" s="136"/>
      <c r="D35" s="33" t="s">
        <v>218</v>
      </c>
      <c r="E35" s="34">
        <f t="shared" si="28"/>
        <v>9</v>
      </c>
      <c r="F35" s="35" t="s">
        <v>173</v>
      </c>
      <c r="G35" s="6" t="s">
        <v>269</v>
      </c>
      <c r="H35" s="2" t="s">
        <v>18</v>
      </c>
      <c r="I35" s="2" t="str">
        <f t="shared" si="0"/>
        <v>ＯＫ</v>
      </c>
      <c r="J35" s="7" t="s">
        <v>302</v>
      </c>
      <c r="K35" s="42">
        <f t="shared" si="1"/>
      </c>
      <c r="L35" s="43">
        <f t="shared" si="2"/>
      </c>
      <c r="M35" s="44">
        <f t="shared" si="3"/>
        <v>1</v>
      </c>
      <c r="N35" s="45">
        <f t="shared" si="4"/>
      </c>
      <c r="O35" s="88"/>
      <c r="P35" s="90"/>
      <c r="S35" s="18">
        <f t="shared" si="5"/>
        <v>0</v>
      </c>
      <c r="T35" s="18">
        <f t="shared" si="6"/>
        <v>0</v>
      </c>
      <c r="U35" s="18">
        <f t="shared" si="7"/>
        <v>0</v>
      </c>
      <c r="V35" s="18">
        <f t="shared" si="8"/>
        <v>1</v>
      </c>
      <c r="W35" s="18">
        <f t="shared" si="9"/>
        <v>0</v>
      </c>
      <c r="X35" s="18">
        <f t="shared" si="10"/>
        <v>1</v>
      </c>
      <c r="Y35" s="18">
        <f t="shared" si="11"/>
        <v>2</v>
      </c>
      <c r="Z35" s="18">
        <f t="shared" si="12"/>
        <v>0</v>
      </c>
      <c r="AA35" s="18">
        <f t="shared" si="13"/>
        <v>3</v>
      </c>
      <c r="AB35" s="18">
        <f t="shared" si="14"/>
        <v>0</v>
      </c>
      <c r="AC35" s="18">
        <f t="shared" si="15"/>
        <v>1</v>
      </c>
      <c r="AD35" s="18">
        <f t="shared" si="16"/>
        <v>1</v>
      </c>
      <c r="AE35" s="18">
        <f t="shared" si="17"/>
        <v>1</v>
      </c>
      <c r="AF35" s="18">
        <f t="shared" si="18"/>
        <v>1</v>
      </c>
      <c r="AG35" s="18">
        <f t="shared" si="19"/>
        <v>4</v>
      </c>
      <c r="AH35" s="18">
        <f t="shared" si="20"/>
        <v>3</v>
      </c>
      <c r="AI35" s="18">
        <f t="shared" si="21"/>
        <v>1</v>
      </c>
      <c r="AJ35" s="18">
        <f t="shared" si="22"/>
        <v>1</v>
      </c>
      <c r="AK35" s="18">
        <f t="shared" si="23"/>
        <v>2</v>
      </c>
      <c r="AL35" s="18">
        <f t="shared" si="24"/>
        <v>1</v>
      </c>
      <c r="AN35" s="15">
        <f t="shared" si="25"/>
        <v>4</v>
      </c>
    </row>
    <row r="36" spans="1:40" ht="35.25" customHeight="1">
      <c r="A36" s="46"/>
      <c r="B36" s="47"/>
      <c r="C36" s="32" t="s">
        <v>31</v>
      </c>
      <c r="D36" s="33" t="s">
        <v>218</v>
      </c>
      <c r="E36" s="34">
        <f t="shared" si="28"/>
        <v>10</v>
      </c>
      <c r="F36" s="35" t="s">
        <v>32</v>
      </c>
      <c r="G36" s="6" t="s">
        <v>269</v>
      </c>
      <c r="H36" s="2" t="s">
        <v>18</v>
      </c>
      <c r="I36" s="2" t="str">
        <f t="shared" si="0"/>
        <v>ＯＫ</v>
      </c>
      <c r="J36" s="7" t="s">
        <v>302</v>
      </c>
      <c r="K36" s="42">
        <f t="shared" si="1"/>
      </c>
      <c r="L36" s="51">
        <f t="shared" si="2"/>
      </c>
      <c r="M36" s="52">
        <f t="shared" si="3"/>
        <v>1</v>
      </c>
      <c r="N36" s="45">
        <f t="shared" si="4"/>
      </c>
      <c r="O36" s="88"/>
      <c r="P36" s="90"/>
      <c r="S36" s="18">
        <f t="shared" si="5"/>
        <v>0</v>
      </c>
      <c r="T36" s="18">
        <f t="shared" si="6"/>
        <v>0</v>
      </c>
      <c r="U36" s="18">
        <f t="shared" si="7"/>
        <v>0</v>
      </c>
      <c r="V36" s="18">
        <f t="shared" si="8"/>
        <v>1</v>
      </c>
      <c r="W36" s="18">
        <f t="shared" si="9"/>
        <v>0</v>
      </c>
      <c r="X36" s="18">
        <f t="shared" si="10"/>
        <v>1</v>
      </c>
      <c r="Y36" s="18">
        <f t="shared" si="11"/>
        <v>2</v>
      </c>
      <c r="Z36" s="18">
        <f t="shared" si="12"/>
        <v>0</v>
      </c>
      <c r="AA36" s="18">
        <f t="shared" si="13"/>
        <v>3</v>
      </c>
      <c r="AB36" s="18">
        <f t="shared" si="14"/>
        <v>0</v>
      </c>
      <c r="AC36" s="18">
        <f t="shared" si="15"/>
        <v>1</v>
      </c>
      <c r="AD36" s="18">
        <f t="shared" si="16"/>
        <v>1</v>
      </c>
      <c r="AE36" s="18">
        <f t="shared" si="17"/>
        <v>1</v>
      </c>
      <c r="AF36" s="18">
        <f t="shared" si="18"/>
        <v>1</v>
      </c>
      <c r="AG36" s="18">
        <f t="shared" si="19"/>
        <v>5</v>
      </c>
      <c r="AH36" s="18">
        <f t="shared" si="20"/>
        <v>3</v>
      </c>
      <c r="AI36" s="18">
        <f t="shared" si="21"/>
        <v>1</v>
      </c>
      <c r="AJ36" s="18">
        <f t="shared" si="22"/>
        <v>1</v>
      </c>
      <c r="AK36" s="18">
        <f t="shared" si="23"/>
        <v>2</v>
      </c>
      <c r="AL36" s="18">
        <f t="shared" si="24"/>
        <v>1</v>
      </c>
      <c r="AN36" s="15">
        <f t="shared" si="25"/>
        <v>4</v>
      </c>
    </row>
    <row r="37" spans="1:40" ht="35.25" customHeight="1">
      <c r="A37" s="46"/>
      <c r="B37" s="47"/>
      <c r="C37" s="130" t="s">
        <v>33</v>
      </c>
      <c r="D37" s="33" t="s">
        <v>218</v>
      </c>
      <c r="E37" s="34">
        <f t="shared" si="28"/>
        <v>11</v>
      </c>
      <c r="F37" s="35" t="s">
        <v>34</v>
      </c>
      <c r="G37" s="6" t="s">
        <v>269</v>
      </c>
      <c r="H37" s="2" t="s">
        <v>18</v>
      </c>
      <c r="I37" s="2" t="str">
        <f t="shared" si="0"/>
        <v>ＯＫ</v>
      </c>
      <c r="J37" s="7" t="s">
        <v>307</v>
      </c>
      <c r="K37" s="42">
        <f t="shared" si="1"/>
      </c>
      <c r="L37" s="43">
        <f t="shared" si="2"/>
      </c>
      <c r="M37" s="44">
        <f t="shared" si="3"/>
      </c>
      <c r="N37" s="45">
        <f t="shared" si="4"/>
        <v>1</v>
      </c>
      <c r="O37" s="88"/>
      <c r="P37" s="90"/>
      <c r="S37" s="18">
        <f t="shared" si="5"/>
        <v>0</v>
      </c>
      <c r="T37" s="18">
        <f t="shared" si="6"/>
        <v>0</v>
      </c>
      <c r="U37" s="18">
        <f t="shared" si="7"/>
        <v>0</v>
      </c>
      <c r="V37" s="18">
        <f t="shared" si="8"/>
        <v>1</v>
      </c>
      <c r="W37" s="18">
        <f t="shared" si="9"/>
        <v>0</v>
      </c>
      <c r="X37" s="18">
        <f t="shared" si="10"/>
        <v>1</v>
      </c>
      <c r="Y37" s="18">
        <f t="shared" si="11"/>
        <v>2</v>
      </c>
      <c r="Z37" s="18">
        <f t="shared" si="12"/>
        <v>0</v>
      </c>
      <c r="AA37" s="18">
        <f t="shared" si="13"/>
        <v>3</v>
      </c>
      <c r="AB37" s="18">
        <f t="shared" si="14"/>
        <v>0</v>
      </c>
      <c r="AC37" s="18">
        <f t="shared" si="15"/>
        <v>1</v>
      </c>
      <c r="AD37" s="18">
        <f t="shared" si="16"/>
        <v>1</v>
      </c>
      <c r="AE37" s="18">
        <f t="shared" si="17"/>
        <v>1</v>
      </c>
      <c r="AF37" s="18">
        <f t="shared" si="18"/>
        <v>1</v>
      </c>
      <c r="AG37" s="18">
        <f t="shared" si="19"/>
        <v>5</v>
      </c>
      <c r="AH37" s="18">
        <f t="shared" si="20"/>
        <v>4</v>
      </c>
      <c r="AI37" s="18">
        <f t="shared" si="21"/>
        <v>1</v>
      </c>
      <c r="AJ37" s="18">
        <f t="shared" si="22"/>
        <v>1</v>
      </c>
      <c r="AK37" s="18">
        <f t="shared" si="23"/>
        <v>2</v>
      </c>
      <c r="AL37" s="18">
        <f t="shared" si="24"/>
        <v>1</v>
      </c>
      <c r="AN37" s="15">
        <f t="shared" si="25"/>
        <v>4</v>
      </c>
    </row>
    <row r="38" spans="1:40" ht="35.25" customHeight="1">
      <c r="A38" s="46"/>
      <c r="B38" s="47"/>
      <c r="C38" s="130"/>
      <c r="D38" s="33" t="s">
        <v>218</v>
      </c>
      <c r="E38" s="34">
        <f t="shared" si="28"/>
        <v>12</v>
      </c>
      <c r="F38" s="35" t="s">
        <v>118</v>
      </c>
      <c r="G38" s="6" t="s">
        <v>269</v>
      </c>
      <c r="H38" s="2" t="s">
        <v>18</v>
      </c>
      <c r="I38" s="2" t="str">
        <f t="shared" si="0"/>
        <v>ＯＫ</v>
      </c>
      <c r="J38" s="6" t="s">
        <v>300</v>
      </c>
      <c r="K38" s="42">
        <f t="shared" si="1"/>
        <v>1</v>
      </c>
      <c r="L38" s="43">
        <f t="shared" si="2"/>
      </c>
      <c r="M38" s="44">
        <f t="shared" si="3"/>
      </c>
      <c r="N38" s="45">
        <f t="shared" si="4"/>
      </c>
      <c r="O38" s="88"/>
      <c r="P38" s="90"/>
      <c r="S38" s="18">
        <f t="shared" si="5"/>
        <v>0</v>
      </c>
      <c r="T38" s="18">
        <f t="shared" si="6"/>
        <v>0</v>
      </c>
      <c r="U38" s="18">
        <f t="shared" si="7"/>
        <v>0</v>
      </c>
      <c r="V38" s="18">
        <f t="shared" si="8"/>
        <v>1</v>
      </c>
      <c r="W38" s="18">
        <f t="shared" si="9"/>
        <v>0</v>
      </c>
      <c r="X38" s="18">
        <f t="shared" si="10"/>
        <v>1</v>
      </c>
      <c r="Y38" s="18">
        <f t="shared" si="11"/>
        <v>2</v>
      </c>
      <c r="Z38" s="18">
        <f t="shared" si="12"/>
        <v>0</v>
      </c>
      <c r="AA38" s="18">
        <f t="shared" si="13"/>
        <v>3</v>
      </c>
      <c r="AB38" s="18">
        <f t="shared" si="14"/>
        <v>0</v>
      </c>
      <c r="AC38" s="18">
        <f t="shared" si="15"/>
        <v>1</v>
      </c>
      <c r="AD38" s="18">
        <f t="shared" si="16"/>
        <v>1</v>
      </c>
      <c r="AE38" s="18">
        <f t="shared" si="17"/>
        <v>2</v>
      </c>
      <c r="AF38" s="18">
        <f t="shared" si="18"/>
        <v>1</v>
      </c>
      <c r="AG38" s="18">
        <f t="shared" si="19"/>
        <v>5</v>
      </c>
      <c r="AH38" s="18">
        <f t="shared" si="20"/>
        <v>4</v>
      </c>
      <c r="AI38" s="18">
        <f t="shared" si="21"/>
        <v>1</v>
      </c>
      <c r="AJ38" s="18">
        <f t="shared" si="22"/>
        <v>1</v>
      </c>
      <c r="AK38" s="18">
        <f t="shared" si="23"/>
        <v>2</v>
      </c>
      <c r="AL38" s="18">
        <f t="shared" si="24"/>
        <v>1</v>
      </c>
      <c r="AN38" s="15">
        <f t="shared" si="25"/>
        <v>4</v>
      </c>
    </row>
    <row r="39" spans="2:40" ht="35.25" customHeight="1">
      <c r="B39" s="47"/>
      <c r="C39" s="48" t="s">
        <v>95</v>
      </c>
      <c r="D39" s="33" t="s">
        <v>286</v>
      </c>
      <c r="E39" s="34">
        <f t="shared" si="28"/>
        <v>13</v>
      </c>
      <c r="F39" s="35" t="s">
        <v>96</v>
      </c>
      <c r="G39" s="6" t="s">
        <v>269</v>
      </c>
      <c r="H39" s="2" t="s">
        <v>149</v>
      </c>
      <c r="I39" s="2" t="str">
        <f t="shared" si="0"/>
        <v>ＯＫ</v>
      </c>
      <c r="J39" s="8" t="s">
        <v>298</v>
      </c>
      <c r="K39" s="42">
        <f t="shared" si="1"/>
      </c>
      <c r="L39" s="43">
        <f t="shared" si="2"/>
      </c>
      <c r="M39" s="44">
        <f t="shared" si="3"/>
        <v>1</v>
      </c>
      <c r="N39" s="45">
        <f t="shared" si="4"/>
      </c>
      <c r="O39" s="88"/>
      <c r="P39" s="90"/>
      <c r="S39" s="18">
        <f t="shared" si="5"/>
        <v>0</v>
      </c>
      <c r="T39" s="18">
        <f t="shared" si="6"/>
        <v>0</v>
      </c>
      <c r="U39" s="18">
        <f t="shared" si="7"/>
        <v>0</v>
      </c>
      <c r="V39" s="18">
        <f t="shared" si="8"/>
        <v>1</v>
      </c>
      <c r="W39" s="18">
        <f t="shared" si="9"/>
        <v>0</v>
      </c>
      <c r="X39" s="18">
        <f t="shared" si="10"/>
        <v>1</v>
      </c>
      <c r="Y39" s="18">
        <f t="shared" si="11"/>
        <v>2</v>
      </c>
      <c r="Z39" s="18">
        <f t="shared" si="12"/>
        <v>0</v>
      </c>
      <c r="AA39" s="18">
        <f t="shared" si="13"/>
        <v>3</v>
      </c>
      <c r="AB39" s="18">
        <f t="shared" si="14"/>
        <v>0</v>
      </c>
      <c r="AC39" s="18">
        <f t="shared" si="15"/>
        <v>1</v>
      </c>
      <c r="AD39" s="18">
        <f t="shared" si="16"/>
        <v>1</v>
      </c>
      <c r="AE39" s="18">
        <f t="shared" si="17"/>
        <v>2</v>
      </c>
      <c r="AF39" s="18">
        <f t="shared" si="18"/>
        <v>1</v>
      </c>
      <c r="AG39" s="18">
        <f t="shared" si="19"/>
        <v>5</v>
      </c>
      <c r="AH39" s="18">
        <f t="shared" si="20"/>
        <v>4</v>
      </c>
      <c r="AI39" s="18">
        <f t="shared" si="21"/>
        <v>1</v>
      </c>
      <c r="AJ39" s="18">
        <f t="shared" si="22"/>
        <v>1</v>
      </c>
      <c r="AK39" s="18">
        <f t="shared" si="23"/>
        <v>3</v>
      </c>
      <c r="AL39" s="18">
        <f t="shared" si="24"/>
        <v>1</v>
      </c>
      <c r="AN39" s="15">
        <f t="shared" si="25"/>
        <v>5</v>
      </c>
    </row>
    <row r="40" spans="1:40" ht="35.25" customHeight="1">
      <c r="A40" s="57"/>
      <c r="B40" s="55"/>
      <c r="C40" s="48" t="s">
        <v>127</v>
      </c>
      <c r="D40" s="33" t="s">
        <v>219</v>
      </c>
      <c r="E40" s="34">
        <f t="shared" si="28"/>
        <v>14</v>
      </c>
      <c r="F40" s="56" t="s">
        <v>104</v>
      </c>
      <c r="G40" s="6" t="s">
        <v>269</v>
      </c>
      <c r="H40" s="2" t="s">
        <v>92</v>
      </c>
      <c r="I40" s="2" t="str">
        <f t="shared" si="0"/>
        <v>ＯＫ</v>
      </c>
      <c r="J40" s="6" t="s">
        <v>306</v>
      </c>
      <c r="K40" s="42">
        <f t="shared" si="1"/>
      </c>
      <c r="L40" s="43">
        <f t="shared" si="2"/>
        <v>1</v>
      </c>
      <c r="M40" s="44">
        <f t="shared" si="3"/>
      </c>
      <c r="N40" s="45">
        <f t="shared" si="4"/>
      </c>
      <c r="O40" s="88"/>
      <c r="P40" s="90"/>
      <c r="S40" s="18">
        <f t="shared" si="5"/>
        <v>0</v>
      </c>
      <c r="T40" s="18">
        <f t="shared" si="6"/>
        <v>0</v>
      </c>
      <c r="U40" s="18">
        <f t="shared" si="7"/>
        <v>0</v>
      </c>
      <c r="V40" s="18">
        <f t="shared" si="8"/>
        <v>1</v>
      </c>
      <c r="W40" s="18">
        <f t="shared" si="9"/>
        <v>0</v>
      </c>
      <c r="X40" s="18">
        <f t="shared" si="10"/>
        <v>1</v>
      </c>
      <c r="Y40" s="18">
        <f t="shared" si="11"/>
        <v>2</v>
      </c>
      <c r="Z40" s="18">
        <f t="shared" si="12"/>
        <v>0</v>
      </c>
      <c r="AA40" s="18">
        <f t="shared" si="13"/>
        <v>3</v>
      </c>
      <c r="AB40" s="18">
        <f t="shared" si="14"/>
        <v>0</v>
      </c>
      <c r="AC40" s="18">
        <f t="shared" si="15"/>
        <v>1</v>
      </c>
      <c r="AD40" s="18">
        <f t="shared" si="16"/>
        <v>1</v>
      </c>
      <c r="AE40" s="18">
        <f t="shared" si="17"/>
        <v>2</v>
      </c>
      <c r="AF40" s="18">
        <f t="shared" si="18"/>
        <v>2</v>
      </c>
      <c r="AG40" s="18">
        <f t="shared" si="19"/>
        <v>5</v>
      </c>
      <c r="AH40" s="18">
        <f t="shared" si="20"/>
        <v>4</v>
      </c>
      <c r="AI40" s="18">
        <f t="shared" si="21"/>
        <v>1</v>
      </c>
      <c r="AJ40" s="18">
        <f t="shared" si="22"/>
        <v>1</v>
      </c>
      <c r="AK40" s="18">
        <f t="shared" si="23"/>
        <v>3</v>
      </c>
      <c r="AL40" s="18">
        <f t="shared" si="24"/>
        <v>1</v>
      </c>
      <c r="AN40" s="15">
        <f t="shared" si="25"/>
        <v>4</v>
      </c>
    </row>
    <row r="41" spans="2:40" ht="36" customHeight="1">
      <c r="B41" s="31" t="s">
        <v>193</v>
      </c>
      <c r="C41" s="134" t="s">
        <v>35</v>
      </c>
      <c r="D41" s="33" t="s">
        <v>225</v>
      </c>
      <c r="E41" s="34">
        <v>1</v>
      </c>
      <c r="F41" s="35" t="s">
        <v>119</v>
      </c>
      <c r="G41" s="6" t="s">
        <v>269</v>
      </c>
      <c r="H41" s="2" t="s">
        <v>18</v>
      </c>
      <c r="I41" s="2" t="str">
        <f aca="true" t="shared" si="29" ref="I41:I72">IF(G41="採用",IF(SUM(K41:N41)=0,"未入力","ＯＫ"),"入力不要")</f>
        <v>ＯＫ</v>
      </c>
      <c r="J41" s="8" t="s">
        <v>300</v>
      </c>
      <c r="K41" s="42">
        <f aca="true" t="shared" si="30" ref="K41:K72">IF($J41="計画なし",1,IF($J41="全くなし",1,IF($J41="いいえ",1,"")))</f>
        <v>1</v>
      </c>
      <c r="L41" s="43">
        <f aca="true" t="shared" si="31" ref="L41:L72">IF($J41="計画中",1,IF($J41="一部",1,IF($J41="事例あり",1,"")))</f>
      </c>
      <c r="M41" s="44">
        <f aca="true" t="shared" si="32" ref="M41:M72">IF($J41="実施中",1,IF($J41="ほぼ",1,IF($J41="不定期",1,"")))</f>
      </c>
      <c r="N41" s="45">
        <f aca="true" t="shared" si="33" ref="N41:N72">IF($J41="実施済",1,IF($J41="完全に",1,IF($J41="定期的",1,IF($J41="はい",1,""))))</f>
      </c>
      <c r="O41" s="88"/>
      <c r="P41" s="90"/>
      <c r="S41" s="18">
        <f aca="true" t="shared" si="34" ref="S41:S72">IF($G41="採用",IF($H41="施設・設備",IF($K41=1,S40+1,S40),S40),S40)</f>
        <v>0</v>
      </c>
      <c r="T41" s="18">
        <f aca="true" t="shared" si="35" ref="T41:T72">IF($G41="採用",IF($H41="施設・設備",IF($L41=1,T40+1,T40),T40),T40)</f>
        <v>0</v>
      </c>
      <c r="U41" s="18">
        <f aca="true" t="shared" si="36" ref="U41:U72">IF($G41="採用",IF($H41="施設・設備",IF($M41=1,U40+1,U40),U40),U40)</f>
        <v>0</v>
      </c>
      <c r="V41" s="18">
        <f aca="true" t="shared" si="37" ref="V41:V72">IF($G41="採用",IF($H41="施設・設備",IF($N41=1,V40+1,V40),V40),V40)</f>
        <v>1</v>
      </c>
      <c r="W41" s="18">
        <f aca="true" t="shared" si="38" ref="W41:W72">IF($G41="採用",IF($H41="備品",IF($K41=1,W40+1,W40),W40),W40)</f>
        <v>0</v>
      </c>
      <c r="X41" s="18">
        <f aca="true" t="shared" si="39" ref="X41:X72">IF($G41="採用",IF($H41="備品",IF($L41=1,X40+1,X40),X40),X40)</f>
        <v>1</v>
      </c>
      <c r="Y41" s="18">
        <f aca="true" t="shared" si="40" ref="Y41:Y72">IF($G41="採用",IF($H41="備品",IF($M41=1,Y40+1,Y40),Y40),Y40)</f>
        <v>2</v>
      </c>
      <c r="Z41" s="18">
        <f aca="true" t="shared" si="41" ref="Z41:Z72">IF($G41="採用",IF($H41="備品",IF($N41=1,Z40+1,Z40),Z40),Z40)</f>
        <v>0</v>
      </c>
      <c r="AA41" s="18">
        <f aca="true" t="shared" si="42" ref="AA41:AA72">IF($G41="採用",IF($H41="マニュアル",IF($K41=1,AA40+1,AA40),AA40),AA40)</f>
        <v>3</v>
      </c>
      <c r="AB41" s="18">
        <f aca="true" t="shared" si="43" ref="AB41:AB72">IF($G41="採用",IF($H41="マニュアル",IF($L41=1,AB40+1,AB40),AB40),AB40)</f>
        <v>0</v>
      </c>
      <c r="AC41" s="18">
        <f aca="true" t="shared" si="44" ref="AC41:AC72">IF($G41="採用",IF($H41="マニュアル",IF($M41=1,AC40+1,AC40),AC40),AC40)</f>
        <v>1</v>
      </c>
      <c r="AD41" s="18">
        <f aca="true" t="shared" si="45" ref="AD41:AD72">IF($G41="採用",IF($H41="マニュアル",IF($N41=1,AD40+1,AD40),AD40),AD40)</f>
        <v>1</v>
      </c>
      <c r="AE41" s="18">
        <f aca="true" t="shared" si="46" ref="AE41:AE72">IF($G41="採用",IF($H41="体制",IF($K41=1,AE40+1,AE40),AE40),AE40)</f>
        <v>3</v>
      </c>
      <c r="AF41" s="18">
        <f aca="true" t="shared" si="47" ref="AF41:AF72">IF($G41="採用",IF($H41="体制",IF($L41=1,AF40+1,AF40),AF40),AF40)</f>
        <v>2</v>
      </c>
      <c r="AG41" s="18">
        <f aca="true" t="shared" si="48" ref="AG41:AG72">IF($G41="採用",IF($H41="体制",IF($M41=1,AG40+1,AG40),AG40),AG40)</f>
        <v>5</v>
      </c>
      <c r="AH41" s="18">
        <f aca="true" t="shared" si="49" ref="AH41:AH72">IF($G41="採用",IF($H41="体制",IF($N41=1,AH40+1,AH40),AH40),AH40)</f>
        <v>4</v>
      </c>
      <c r="AI41" s="18">
        <f aca="true" t="shared" si="50" ref="AI41:AI72">IF($G41="採用",IF($H41="教育・訓練",IF($K41=1,AI40+1,AI40),AI40),AI40)</f>
        <v>1</v>
      </c>
      <c r="AJ41" s="18">
        <f aca="true" t="shared" si="51" ref="AJ41:AJ72">IF($G41="採用",IF($H41="教育・訓練",IF($L41=1,AJ40+1,AJ40),AJ40),AJ40)</f>
        <v>1</v>
      </c>
      <c r="AK41" s="18">
        <f aca="true" t="shared" si="52" ref="AK41:AK72">IF($G41="採用",IF($H41="教育・訓練",IF($M41=1,AK40+1,AK40),AK40),AK40)</f>
        <v>3</v>
      </c>
      <c r="AL41" s="18">
        <f aca="true" t="shared" si="53" ref="AL41:AL72">IF($G41="採用",IF($H41="教育・訓練",IF($N41=1,AL40+1,AL40),AL40),AL40)</f>
        <v>1</v>
      </c>
      <c r="AN41" s="15">
        <f aca="true" t="shared" si="54" ref="AN41:AN72">IF(G41="採用",IF(H41="施設・設備",1,IF(H41="備品",2,IF(H41="マニュアル",3,IF(H41="体制",4,IF(H41="教育・訓練",5,0))))),"9")</f>
        <v>4</v>
      </c>
    </row>
    <row r="42" spans="2:40" ht="36" customHeight="1">
      <c r="B42" s="47"/>
      <c r="C42" s="136"/>
      <c r="D42" s="33" t="s">
        <v>225</v>
      </c>
      <c r="E42" s="34">
        <f>E41+1</f>
        <v>2</v>
      </c>
      <c r="F42" s="35" t="s">
        <v>10</v>
      </c>
      <c r="G42" s="6" t="s">
        <v>269</v>
      </c>
      <c r="H42" s="2" t="s">
        <v>18</v>
      </c>
      <c r="I42" s="2" t="str">
        <f t="shared" si="29"/>
        <v>ＯＫ</v>
      </c>
      <c r="J42" s="7" t="s">
        <v>307</v>
      </c>
      <c r="K42" s="42">
        <f t="shared" si="30"/>
      </c>
      <c r="L42" s="43">
        <f t="shared" si="31"/>
      </c>
      <c r="M42" s="44">
        <f t="shared" si="32"/>
      </c>
      <c r="N42" s="45">
        <f t="shared" si="33"/>
        <v>1</v>
      </c>
      <c r="O42" s="88"/>
      <c r="P42" s="90"/>
      <c r="S42" s="18">
        <f t="shared" si="34"/>
        <v>0</v>
      </c>
      <c r="T42" s="18">
        <f t="shared" si="35"/>
        <v>0</v>
      </c>
      <c r="U42" s="18">
        <f t="shared" si="36"/>
        <v>0</v>
      </c>
      <c r="V42" s="18">
        <f t="shared" si="37"/>
        <v>1</v>
      </c>
      <c r="W42" s="18">
        <f t="shared" si="38"/>
        <v>0</v>
      </c>
      <c r="X42" s="18">
        <f t="shared" si="39"/>
        <v>1</v>
      </c>
      <c r="Y42" s="18">
        <f t="shared" si="40"/>
        <v>2</v>
      </c>
      <c r="Z42" s="18">
        <f t="shared" si="41"/>
        <v>0</v>
      </c>
      <c r="AA42" s="18">
        <f t="shared" si="42"/>
        <v>3</v>
      </c>
      <c r="AB42" s="18">
        <f t="shared" si="43"/>
        <v>0</v>
      </c>
      <c r="AC42" s="18">
        <f t="shared" si="44"/>
        <v>1</v>
      </c>
      <c r="AD42" s="18">
        <f t="shared" si="45"/>
        <v>1</v>
      </c>
      <c r="AE42" s="18">
        <f t="shared" si="46"/>
        <v>3</v>
      </c>
      <c r="AF42" s="18">
        <f t="shared" si="47"/>
        <v>2</v>
      </c>
      <c r="AG42" s="18">
        <f t="shared" si="48"/>
        <v>5</v>
      </c>
      <c r="AH42" s="18">
        <f t="shared" si="49"/>
        <v>5</v>
      </c>
      <c r="AI42" s="18">
        <f t="shared" si="50"/>
        <v>1</v>
      </c>
      <c r="AJ42" s="18">
        <f t="shared" si="51"/>
        <v>1</v>
      </c>
      <c r="AK42" s="18">
        <f t="shared" si="52"/>
        <v>3</v>
      </c>
      <c r="AL42" s="18">
        <f t="shared" si="53"/>
        <v>1</v>
      </c>
      <c r="AN42" s="15">
        <f t="shared" si="54"/>
        <v>4</v>
      </c>
    </row>
    <row r="43" spans="2:40" ht="42" customHeight="1">
      <c r="B43" s="55"/>
      <c r="C43" s="32" t="s">
        <v>36</v>
      </c>
      <c r="D43" s="33" t="s">
        <v>225</v>
      </c>
      <c r="E43" s="34">
        <f>E42+1</f>
        <v>3</v>
      </c>
      <c r="F43" s="35" t="s">
        <v>37</v>
      </c>
      <c r="G43" s="6" t="s">
        <v>269</v>
      </c>
      <c r="H43" s="2" t="s">
        <v>18</v>
      </c>
      <c r="I43" s="2" t="str">
        <f t="shared" si="29"/>
        <v>ＯＫ</v>
      </c>
      <c r="J43" s="6" t="s">
        <v>301</v>
      </c>
      <c r="K43" s="42">
        <f t="shared" si="30"/>
      </c>
      <c r="L43" s="49">
        <f t="shared" si="31"/>
      </c>
      <c r="M43" s="50">
        <f t="shared" si="32"/>
      </c>
      <c r="N43" s="45">
        <f t="shared" si="33"/>
        <v>1</v>
      </c>
      <c r="O43" s="88"/>
      <c r="P43" s="90"/>
      <c r="S43" s="18">
        <f t="shared" si="34"/>
        <v>0</v>
      </c>
      <c r="T43" s="18">
        <f t="shared" si="35"/>
        <v>0</v>
      </c>
      <c r="U43" s="18">
        <f t="shared" si="36"/>
        <v>0</v>
      </c>
      <c r="V43" s="18">
        <f t="shared" si="37"/>
        <v>1</v>
      </c>
      <c r="W43" s="18">
        <f t="shared" si="38"/>
        <v>0</v>
      </c>
      <c r="X43" s="18">
        <f t="shared" si="39"/>
        <v>1</v>
      </c>
      <c r="Y43" s="18">
        <f t="shared" si="40"/>
        <v>2</v>
      </c>
      <c r="Z43" s="18">
        <f t="shared" si="41"/>
        <v>0</v>
      </c>
      <c r="AA43" s="18">
        <f t="shared" si="42"/>
        <v>3</v>
      </c>
      <c r="AB43" s="18">
        <f t="shared" si="43"/>
        <v>0</v>
      </c>
      <c r="AC43" s="18">
        <f t="shared" si="44"/>
        <v>1</v>
      </c>
      <c r="AD43" s="18">
        <f t="shared" si="45"/>
        <v>1</v>
      </c>
      <c r="AE43" s="18">
        <f t="shared" si="46"/>
        <v>3</v>
      </c>
      <c r="AF43" s="18">
        <f t="shared" si="47"/>
        <v>2</v>
      </c>
      <c r="AG43" s="18">
        <f t="shared" si="48"/>
        <v>5</v>
      </c>
      <c r="AH43" s="18">
        <f t="shared" si="49"/>
        <v>6</v>
      </c>
      <c r="AI43" s="18">
        <f t="shared" si="50"/>
        <v>1</v>
      </c>
      <c r="AJ43" s="18">
        <f t="shared" si="51"/>
        <v>1</v>
      </c>
      <c r="AK43" s="18">
        <f t="shared" si="52"/>
        <v>3</v>
      </c>
      <c r="AL43" s="18">
        <f t="shared" si="53"/>
        <v>1</v>
      </c>
      <c r="AN43" s="15">
        <f t="shared" si="54"/>
        <v>4</v>
      </c>
    </row>
    <row r="44" spans="2:40" ht="57" customHeight="1">
      <c r="B44" s="31" t="s">
        <v>194</v>
      </c>
      <c r="C44" s="32" t="s">
        <v>38</v>
      </c>
      <c r="D44" s="33" t="s">
        <v>227</v>
      </c>
      <c r="E44" s="34">
        <v>1</v>
      </c>
      <c r="F44" s="35" t="s">
        <v>120</v>
      </c>
      <c r="G44" s="6" t="s">
        <v>269</v>
      </c>
      <c r="H44" s="2" t="s">
        <v>151</v>
      </c>
      <c r="I44" s="2" t="str">
        <f t="shared" si="29"/>
        <v>ＯＫ</v>
      </c>
      <c r="J44" s="7" t="s">
        <v>306</v>
      </c>
      <c r="K44" s="42">
        <f t="shared" si="30"/>
      </c>
      <c r="L44" s="43">
        <f t="shared" si="31"/>
        <v>1</v>
      </c>
      <c r="M44" s="44">
        <f t="shared" si="32"/>
      </c>
      <c r="N44" s="45">
        <f t="shared" si="33"/>
      </c>
      <c r="O44" s="88"/>
      <c r="P44" s="90"/>
      <c r="S44" s="18">
        <f t="shared" si="34"/>
        <v>0</v>
      </c>
      <c r="T44" s="18">
        <f t="shared" si="35"/>
        <v>0</v>
      </c>
      <c r="U44" s="18">
        <f t="shared" si="36"/>
        <v>0</v>
      </c>
      <c r="V44" s="18">
        <f t="shared" si="37"/>
        <v>1</v>
      </c>
      <c r="W44" s="18">
        <f t="shared" si="38"/>
        <v>0</v>
      </c>
      <c r="X44" s="18">
        <f t="shared" si="39"/>
        <v>2</v>
      </c>
      <c r="Y44" s="18">
        <f t="shared" si="40"/>
        <v>2</v>
      </c>
      <c r="Z44" s="18">
        <f t="shared" si="41"/>
        <v>0</v>
      </c>
      <c r="AA44" s="18">
        <f t="shared" si="42"/>
        <v>3</v>
      </c>
      <c r="AB44" s="18">
        <f t="shared" si="43"/>
        <v>0</v>
      </c>
      <c r="AC44" s="18">
        <f t="shared" si="44"/>
        <v>1</v>
      </c>
      <c r="AD44" s="18">
        <f t="shared" si="45"/>
        <v>1</v>
      </c>
      <c r="AE44" s="18">
        <f t="shared" si="46"/>
        <v>3</v>
      </c>
      <c r="AF44" s="18">
        <f t="shared" si="47"/>
        <v>2</v>
      </c>
      <c r="AG44" s="18">
        <f t="shared" si="48"/>
        <v>5</v>
      </c>
      <c r="AH44" s="18">
        <f t="shared" si="49"/>
        <v>6</v>
      </c>
      <c r="AI44" s="18">
        <f t="shared" si="50"/>
        <v>1</v>
      </c>
      <c r="AJ44" s="18">
        <f t="shared" si="51"/>
        <v>1</v>
      </c>
      <c r="AK44" s="18">
        <f t="shared" si="52"/>
        <v>3</v>
      </c>
      <c r="AL44" s="18">
        <f t="shared" si="53"/>
        <v>1</v>
      </c>
      <c r="AN44" s="15">
        <f t="shared" si="54"/>
        <v>2</v>
      </c>
    </row>
    <row r="45" spans="1:40" ht="36" customHeight="1">
      <c r="A45" s="40"/>
      <c r="B45" s="41"/>
      <c r="C45" s="130" t="s">
        <v>39</v>
      </c>
      <c r="D45" s="33" t="s">
        <v>228</v>
      </c>
      <c r="E45" s="34">
        <f aca="true" t="shared" si="55" ref="E45:E52">E44+1</f>
        <v>2</v>
      </c>
      <c r="F45" s="35" t="s">
        <v>11</v>
      </c>
      <c r="G45" s="6" t="s">
        <v>269</v>
      </c>
      <c r="H45" s="2" t="s">
        <v>151</v>
      </c>
      <c r="I45" s="2" t="str">
        <f t="shared" si="29"/>
        <v>ＯＫ</v>
      </c>
      <c r="J45" s="7" t="s">
        <v>300</v>
      </c>
      <c r="K45" s="42">
        <f t="shared" si="30"/>
        <v>1</v>
      </c>
      <c r="L45" s="43">
        <f t="shared" si="31"/>
      </c>
      <c r="M45" s="44">
        <f t="shared" si="32"/>
      </c>
      <c r="N45" s="45">
        <f t="shared" si="33"/>
      </c>
      <c r="O45" s="88"/>
      <c r="P45" s="90"/>
      <c r="S45" s="18">
        <f t="shared" si="34"/>
        <v>0</v>
      </c>
      <c r="T45" s="18">
        <f t="shared" si="35"/>
        <v>0</v>
      </c>
      <c r="U45" s="18">
        <f t="shared" si="36"/>
        <v>0</v>
      </c>
      <c r="V45" s="18">
        <f t="shared" si="37"/>
        <v>1</v>
      </c>
      <c r="W45" s="18">
        <f t="shared" si="38"/>
        <v>1</v>
      </c>
      <c r="X45" s="18">
        <f t="shared" si="39"/>
        <v>2</v>
      </c>
      <c r="Y45" s="18">
        <f t="shared" si="40"/>
        <v>2</v>
      </c>
      <c r="Z45" s="18">
        <f t="shared" si="41"/>
        <v>0</v>
      </c>
      <c r="AA45" s="18">
        <f t="shared" si="42"/>
        <v>3</v>
      </c>
      <c r="AB45" s="18">
        <f t="shared" si="43"/>
        <v>0</v>
      </c>
      <c r="AC45" s="18">
        <f t="shared" si="44"/>
        <v>1</v>
      </c>
      <c r="AD45" s="18">
        <f t="shared" si="45"/>
        <v>1</v>
      </c>
      <c r="AE45" s="18">
        <f t="shared" si="46"/>
        <v>3</v>
      </c>
      <c r="AF45" s="18">
        <f t="shared" si="47"/>
        <v>2</v>
      </c>
      <c r="AG45" s="18">
        <f t="shared" si="48"/>
        <v>5</v>
      </c>
      <c r="AH45" s="18">
        <f t="shared" si="49"/>
        <v>6</v>
      </c>
      <c r="AI45" s="18">
        <f t="shared" si="50"/>
        <v>1</v>
      </c>
      <c r="AJ45" s="18">
        <f t="shared" si="51"/>
        <v>1</v>
      </c>
      <c r="AK45" s="18">
        <f t="shared" si="52"/>
        <v>3</v>
      </c>
      <c r="AL45" s="18">
        <f t="shared" si="53"/>
        <v>1</v>
      </c>
      <c r="AN45" s="15">
        <f t="shared" si="54"/>
        <v>2</v>
      </c>
    </row>
    <row r="46" spans="1:40" ht="36" customHeight="1">
      <c r="A46" s="40"/>
      <c r="B46" s="41"/>
      <c r="C46" s="133"/>
      <c r="D46" s="33" t="s">
        <v>228</v>
      </c>
      <c r="E46" s="34">
        <f t="shared" si="55"/>
        <v>3</v>
      </c>
      <c r="F46" s="35" t="s">
        <v>40</v>
      </c>
      <c r="G46" s="6" t="s">
        <v>269</v>
      </c>
      <c r="H46" s="2" t="s">
        <v>151</v>
      </c>
      <c r="I46" s="2" t="str">
        <f t="shared" si="29"/>
        <v>ＯＫ</v>
      </c>
      <c r="J46" s="6" t="s">
        <v>301</v>
      </c>
      <c r="K46" s="42">
        <f t="shared" si="30"/>
      </c>
      <c r="L46" s="49">
        <f t="shared" si="31"/>
      </c>
      <c r="M46" s="50">
        <f t="shared" si="32"/>
      </c>
      <c r="N46" s="45">
        <f t="shared" si="33"/>
        <v>1</v>
      </c>
      <c r="O46" s="88"/>
      <c r="P46" s="90"/>
      <c r="S46" s="18">
        <f t="shared" si="34"/>
        <v>0</v>
      </c>
      <c r="T46" s="18">
        <f t="shared" si="35"/>
        <v>0</v>
      </c>
      <c r="U46" s="18">
        <f t="shared" si="36"/>
        <v>0</v>
      </c>
      <c r="V46" s="18">
        <f t="shared" si="37"/>
        <v>1</v>
      </c>
      <c r="W46" s="18">
        <f t="shared" si="38"/>
        <v>1</v>
      </c>
      <c r="X46" s="18">
        <f t="shared" si="39"/>
        <v>2</v>
      </c>
      <c r="Y46" s="18">
        <f t="shared" si="40"/>
        <v>2</v>
      </c>
      <c r="Z46" s="18">
        <f t="shared" si="41"/>
        <v>1</v>
      </c>
      <c r="AA46" s="18">
        <f t="shared" si="42"/>
        <v>3</v>
      </c>
      <c r="AB46" s="18">
        <f t="shared" si="43"/>
        <v>0</v>
      </c>
      <c r="AC46" s="18">
        <f t="shared" si="44"/>
        <v>1</v>
      </c>
      <c r="AD46" s="18">
        <f t="shared" si="45"/>
        <v>1</v>
      </c>
      <c r="AE46" s="18">
        <f t="shared" si="46"/>
        <v>3</v>
      </c>
      <c r="AF46" s="18">
        <f t="shared" si="47"/>
        <v>2</v>
      </c>
      <c r="AG46" s="18">
        <f t="shared" si="48"/>
        <v>5</v>
      </c>
      <c r="AH46" s="18">
        <f t="shared" si="49"/>
        <v>6</v>
      </c>
      <c r="AI46" s="18">
        <f t="shared" si="50"/>
        <v>1</v>
      </c>
      <c r="AJ46" s="18">
        <f t="shared" si="51"/>
        <v>1</v>
      </c>
      <c r="AK46" s="18">
        <f t="shared" si="52"/>
        <v>3</v>
      </c>
      <c r="AL46" s="18">
        <f t="shared" si="53"/>
        <v>1</v>
      </c>
      <c r="AN46" s="15">
        <f t="shared" si="54"/>
        <v>2</v>
      </c>
    </row>
    <row r="47" spans="1:40" ht="36" customHeight="1">
      <c r="A47" s="46"/>
      <c r="B47" s="47"/>
      <c r="C47" s="48" t="s">
        <v>41</v>
      </c>
      <c r="D47" s="33" t="s">
        <v>228</v>
      </c>
      <c r="E47" s="34">
        <f t="shared" si="55"/>
        <v>4</v>
      </c>
      <c r="F47" s="35" t="s">
        <v>98</v>
      </c>
      <c r="G47" s="6" t="s">
        <v>269</v>
      </c>
      <c r="H47" s="2" t="s">
        <v>151</v>
      </c>
      <c r="I47" s="2" t="str">
        <f t="shared" si="29"/>
        <v>ＯＫ</v>
      </c>
      <c r="J47" s="7" t="s">
        <v>302</v>
      </c>
      <c r="K47" s="42">
        <f t="shared" si="30"/>
      </c>
      <c r="L47" s="43">
        <f t="shared" si="31"/>
      </c>
      <c r="M47" s="44">
        <f t="shared" si="32"/>
        <v>1</v>
      </c>
      <c r="N47" s="45">
        <f t="shared" si="33"/>
      </c>
      <c r="O47" s="88"/>
      <c r="P47" s="90"/>
      <c r="S47" s="18">
        <f t="shared" si="34"/>
        <v>0</v>
      </c>
      <c r="T47" s="18">
        <f t="shared" si="35"/>
        <v>0</v>
      </c>
      <c r="U47" s="18">
        <f t="shared" si="36"/>
        <v>0</v>
      </c>
      <c r="V47" s="18">
        <f t="shared" si="37"/>
        <v>1</v>
      </c>
      <c r="W47" s="18">
        <f t="shared" si="38"/>
        <v>1</v>
      </c>
      <c r="X47" s="18">
        <f t="shared" si="39"/>
        <v>2</v>
      </c>
      <c r="Y47" s="18">
        <f t="shared" si="40"/>
        <v>3</v>
      </c>
      <c r="Z47" s="18">
        <f t="shared" si="41"/>
        <v>1</v>
      </c>
      <c r="AA47" s="18">
        <f t="shared" si="42"/>
        <v>3</v>
      </c>
      <c r="AB47" s="18">
        <f t="shared" si="43"/>
        <v>0</v>
      </c>
      <c r="AC47" s="18">
        <f t="shared" si="44"/>
        <v>1</v>
      </c>
      <c r="AD47" s="18">
        <f t="shared" si="45"/>
        <v>1</v>
      </c>
      <c r="AE47" s="18">
        <f t="shared" si="46"/>
        <v>3</v>
      </c>
      <c r="AF47" s="18">
        <f t="shared" si="47"/>
        <v>2</v>
      </c>
      <c r="AG47" s="18">
        <f t="shared" si="48"/>
        <v>5</v>
      </c>
      <c r="AH47" s="18">
        <f t="shared" si="49"/>
        <v>6</v>
      </c>
      <c r="AI47" s="18">
        <f t="shared" si="50"/>
        <v>1</v>
      </c>
      <c r="AJ47" s="18">
        <f t="shared" si="51"/>
        <v>1</v>
      </c>
      <c r="AK47" s="18">
        <f t="shared" si="52"/>
        <v>3</v>
      </c>
      <c r="AL47" s="18">
        <f t="shared" si="53"/>
        <v>1</v>
      </c>
      <c r="AN47" s="15">
        <f t="shared" si="54"/>
        <v>2</v>
      </c>
    </row>
    <row r="48" spans="1:40" ht="42.75" customHeight="1">
      <c r="A48" s="46"/>
      <c r="B48" s="47"/>
      <c r="C48" s="32" t="s">
        <v>42</v>
      </c>
      <c r="D48" s="33" t="s">
        <v>228</v>
      </c>
      <c r="E48" s="34">
        <f t="shared" si="55"/>
        <v>5</v>
      </c>
      <c r="F48" s="35" t="s">
        <v>121</v>
      </c>
      <c r="G48" s="6" t="s">
        <v>269</v>
      </c>
      <c r="H48" s="2" t="s">
        <v>155</v>
      </c>
      <c r="I48" s="2" t="str">
        <f t="shared" si="29"/>
        <v>ＯＫ</v>
      </c>
      <c r="J48" s="6" t="s">
        <v>308</v>
      </c>
      <c r="K48" s="42">
        <f t="shared" si="30"/>
      </c>
      <c r="L48" s="43">
        <f t="shared" si="31"/>
      </c>
      <c r="M48" s="44">
        <f t="shared" si="32"/>
        <v>1</v>
      </c>
      <c r="N48" s="45">
        <f t="shared" si="33"/>
      </c>
      <c r="O48" s="88"/>
      <c r="P48" s="90"/>
      <c r="S48" s="18">
        <f t="shared" si="34"/>
        <v>0</v>
      </c>
      <c r="T48" s="18">
        <f t="shared" si="35"/>
        <v>0</v>
      </c>
      <c r="U48" s="18">
        <f t="shared" si="36"/>
        <v>1</v>
      </c>
      <c r="V48" s="18">
        <f t="shared" si="37"/>
        <v>1</v>
      </c>
      <c r="W48" s="18">
        <f t="shared" si="38"/>
        <v>1</v>
      </c>
      <c r="X48" s="18">
        <f t="shared" si="39"/>
        <v>2</v>
      </c>
      <c r="Y48" s="18">
        <f t="shared" si="40"/>
        <v>3</v>
      </c>
      <c r="Z48" s="18">
        <f t="shared" si="41"/>
        <v>1</v>
      </c>
      <c r="AA48" s="18">
        <f t="shared" si="42"/>
        <v>3</v>
      </c>
      <c r="AB48" s="18">
        <f t="shared" si="43"/>
        <v>0</v>
      </c>
      <c r="AC48" s="18">
        <f t="shared" si="44"/>
        <v>1</v>
      </c>
      <c r="AD48" s="18">
        <f t="shared" si="45"/>
        <v>1</v>
      </c>
      <c r="AE48" s="18">
        <f t="shared" si="46"/>
        <v>3</v>
      </c>
      <c r="AF48" s="18">
        <f t="shared" si="47"/>
        <v>2</v>
      </c>
      <c r="AG48" s="18">
        <f t="shared" si="48"/>
        <v>5</v>
      </c>
      <c r="AH48" s="18">
        <f t="shared" si="49"/>
        <v>6</v>
      </c>
      <c r="AI48" s="18">
        <f t="shared" si="50"/>
        <v>1</v>
      </c>
      <c r="AJ48" s="18">
        <f t="shared" si="51"/>
        <v>1</v>
      </c>
      <c r="AK48" s="18">
        <f t="shared" si="52"/>
        <v>3</v>
      </c>
      <c r="AL48" s="18">
        <f t="shared" si="53"/>
        <v>1</v>
      </c>
      <c r="AN48" s="15">
        <f t="shared" si="54"/>
        <v>1</v>
      </c>
    </row>
    <row r="49" spans="1:40" ht="52.5" customHeight="1">
      <c r="A49" s="46"/>
      <c r="B49" s="47"/>
      <c r="C49" s="32" t="s">
        <v>43</v>
      </c>
      <c r="D49" s="33" t="s">
        <v>228</v>
      </c>
      <c r="E49" s="34">
        <f t="shared" si="55"/>
        <v>6</v>
      </c>
      <c r="F49" s="35" t="s">
        <v>12</v>
      </c>
      <c r="G49" s="6" t="s">
        <v>297</v>
      </c>
      <c r="H49" s="2" t="s">
        <v>155</v>
      </c>
      <c r="I49" s="2" t="str">
        <f t="shared" si="29"/>
        <v>入力不要</v>
      </c>
      <c r="J49" s="7" t="s">
        <v>302</v>
      </c>
      <c r="K49" s="42">
        <f t="shared" si="30"/>
      </c>
      <c r="L49" s="43">
        <f t="shared" si="31"/>
      </c>
      <c r="M49" s="44">
        <f t="shared" si="32"/>
        <v>1</v>
      </c>
      <c r="N49" s="45">
        <f t="shared" si="33"/>
      </c>
      <c r="O49" s="88"/>
      <c r="P49" s="90"/>
      <c r="S49" s="18">
        <f t="shared" si="34"/>
        <v>0</v>
      </c>
      <c r="T49" s="18">
        <f t="shared" si="35"/>
        <v>0</v>
      </c>
      <c r="U49" s="18">
        <f t="shared" si="36"/>
        <v>1</v>
      </c>
      <c r="V49" s="18">
        <f t="shared" si="37"/>
        <v>1</v>
      </c>
      <c r="W49" s="18">
        <f t="shared" si="38"/>
        <v>1</v>
      </c>
      <c r="X49" s="18">
        <f t="shared" si="39"/>
        <v>2</v>
      </c>
      <c r="Y49" s="18">
        <f t="shared" si="40"/>
        <v>3</v>
      </c>
      <c r="Z49" s="18">
        <f t="shared" si="41"/>
        <v>1</v>
      </c>
      <c r="AA49" s="18">
        <f t="shared" si="42"/>
        <v>3</v>
      </c>
      <c r="AB49" s="18">
        <f t="shared" si="43"/>
        <v>0</v>
      </c>
      <c r="AC49" s="18">
        <f t="shared" si="44"/>
        <v>1</v>
      </c>
      <c r="AD49" s="18">
        <f t="shared" si="45"/>
        <v>1</v>
      </c>
      <c r="AE49" s="18">
        <f t="shared" si="46"/>
        <v>3</v>
      </c>
      <c r="AF49" s="18">
        <f t="shared" si="47"/>
        <v>2</v>
      </c>
      <c r="AG49" s="18">
        <f t="shared" si="48"/>
        <v>5</v>
      </c>
      <c r="AH49" s="18">
        <f t="shared" si="49"/>
        <v>6</v>
      </c>
      <c r="AI49" s="18">
        <f t="shared" si="50"/>
        <v>1</v>
      </c>
      <c r="AJ49" s="18">
        <f t="shared" si="51"/>
        <v>1</v>
      </c>
      <c r="AK49" s="18">
        <f t="shared" si="52"/>
        <v>3</v>
      </c>
      <c r="AL49" s="18">
        <f t="shared" si="53"/>
        <v>1</v>
      </c>
      <c r="AN49" s="15" t="str">
        <f t="shared" si="54"/>
        <v>9</v>
      </c>
    </row>
    <row r="50" spans="1:40" ht="52.5" customHeight="1">
      <c r="A50" s="46"/>
      <c r="B50" s="47"/>
      <c r="C50" s="32" t="s">
        <v>44</v>
      </c>
      <c r="D50" s="33" t="s">
        <v>228</v>
      </c>
      <c r="E50" s="34">
        <f t="shared" si="55"/>
        <v>7</v>
      </c>
      <c r="F50" s="35" t="s">
        <v>45</v>
      </c>
      <c r="G50" s="6" t="s">
        <v>297</v>
      </c>
      <c r="H50" s="2" t="s">
        <v>155</v>
      </c>
      <c r="I50" s="2" t="str">
        <f t="shared" si="29"/>
        <v>入力不要</v>
      </c>
      <c r="J50" s="6" t="s">
        <v>308</v>
      </c>
      <c r="K50" s="42">
        <f t="shared" si="30"/>
      </c>
      <c r="L50" s="43">
        <f t="shared" si="31"/>
      </c>
      <c r="M50" s="44">
        <f t="shared" si="32"/>
        <v>1</v>
      </c>
      <c r="N50" s="45">
        <f t="shared" si="33"/>
      </c>
      <c r="O50" s="88"/>
      <c r="P50" s="90"/>
      <c r="S50" s="18">
        <f t="shared" si="34"/>
        <v>0</v>
      </c>
      <c r="T50" s="18">
        <f t="shared" si="35"/>
        <v>0</v>
      </c>
      <c r="U50" s="18">
        <f t="shared" si="36"/>
        <v>1</v>
      </c>
      <c r="V50" s="18">
        <f t="shared" si="37"/>
        <v>1</v>
      </c>
      <c r="W50" s="18">
        <f t="shared" si="38"/>
        <v>1</v>
      </c>
      <c r="X50" s="18">
        <f t="shared" si="39"/>
        <v>2</v>
      </c>
      <c r="Y50" s="18">
        <f t="shared" si="40"/>
        <v>3</v>
      </c>
      <c r="Z50" s="18">
        <f t="shared" si="41"/>
        <v>1</v>
      </c>
      <c r="AA50" s="18">
        <f t="shared" si="42"/>
        <v>3</v>
      </c>
      <c r="AB50" s="18">
        <f t="shared" si="43"/>
        <v>0</v>
      </c>
      <c r="AC50" s="18">
        <f t="shared" si="44"/>
        <v>1</v>
      </c>
      <c r="AD50" s="18">
        <f t="shared" si="45"/>
        <v>1</v>
      </c>
      <c r="AE50" s="18">
        <f t="shared" si="46"/>
        <v>3</v>
      </c>
      <c r="AF50" s="18">
        <f t="shared" si="47"/>
        <v>2</v>
      </c>
      <c r="AG50" s="18">
        <f t="shared" si="48"/>
        <v>5</v>
      </c>
      <c r="AH50" s="18">
        <f t="shared" si="49"/>
        <v>6</v>
      </c>
      <c r="AI50" s="18">
        <f t="shared" si="50"/>
        <v>1</v>
      </c>
      <c r="AJ50" s="18">
        <f t="shared" si="51"/>
        <v>1</v>
      </c>
      <c r="AK50" s="18">
        <f t="shared" si="52"/>
        <v>3</v>
      </c>
      <c r="AL50" s="18">
        <f t="shared" si="53"/>
        <v>1</v>
      </c>
      <c r="AN50" s="15" t="str">
        <f t="shared" si="54"/>
        <v>9</v>
      </c>
    </row>
    <row r="51" spans="1:40" ht="43.5" customHeight="1">
      <c r="A51" s="46"/>
      <c r="B51" s="47"/>
      <c r="C51" s="32" t="s">
        <v>46</v>
      </c>
      <c r="D51" s="33" t="s">
        <v>228</v>
      </c>
      <c r="E51" s="34">
        <f t="shared" si="55"/>
        <v>8</v>
      </c>
      <c r="F51" s="35" t="s">
        <v>122</v>
      </c>
      <c r="G51" s="6" t="s">
        <v>269</v>
      </c>
      <c r="H51" s="2" t="s">
        <v>155</v>
      </c>
      <c r="I51" s="2" t="str">
        <f t="shared" si="29"/>
        <v>ＯＫ</v>
      </c>
      <c r="J51" s="6" t="s">
        <v>309</v>
      </c>
      <c r="K51" s="42">
        <f t="shared" si="30"/>
        <v>1</v>
      </c>
      <c r="L51" s="43">
        <f t="shared" si="31"/>
      </c>
      <c r="M51" s="44">
        <f t="shared" si="32"/>
      </c>
      <c r="N51" s="45">
        <f t="shared" si="33"/>
      </c>
      <c r="O51" s="88"/>
      <c r="P51" s="90"/>
      <c r="S51" s="18">
        <f t="shared" si="34"/>
        <v>1</v>
      </c>
      <c r="T51" s="18">
        <f t="shared" si="35"/>
        <v>0</v>
      </c>
      <c r="U51" s="18">
        <f t="shared" si="36"/>
        <v>1</v>
      </c>
      <c r="V51" s="18">
        <f t="shared" si="37"/>
        <v>1</v>
      </c>
      <c r="W51" s="18">
        <f t="shared" si="38"/>
        <v>1</v>
      </c>
      <c r="X51" s="18">
        <f t="shared" si="39"/>
        <v>2</v>
      </c>
      <c r="Y51" s="18">
        <f t="shared" si="40"/>
        <v>3</v>
      </c>
      <c r="Z51" s="18">
        <f t="shared" si="41"/>
        <v>1</v>
      </c>
      <c r="AA51" s="18">
        <f t="shared" si="42"/>
        <v>3</v>
      </c>
      <c r="AB51" s="18">
        <f t="shared" si="43"/>
        <v>0</v>
      </c>
      <c r="AC51" s="18">
        <f t="shared" si="44"/>
        <v>1</v>
      </c>
      <c r="AD51" s="18">
        <f t="shared" si="45"/>
        <v>1</v>
      </c>
      <c r="AE51" s="18">
        <f t="shared" si="46"/>
        <v>3</v>
      </c>
      <c r="AF51" s="18">
        <f t="shared" si="47"/>
        <v>2</v>
      </c>
      <c r="AG51" s="18">
        <f t="shared" si="48"/>
        <v>5</v>
      </c>
      <c r="AH51" s="18">
        <f t="shared" si="49"/>
        <v>6</v>
      </c>
      <c r="AI51" s="18">
        <f t="shared" si="50"/>
        <v>1</v>
      </c>
      <c r="AJ51" s="18">
        <f t="shared" si="51"/>
        <v>1</v>
      </c>
      <c r="AK51" s="18">
        <f t="shared" si="52"/>
        <v>3</v>
      </c>
      <c r="AL51" s="18">
        <f t="shared" si="53"/>
        <v>1</v>
      </c>
      <c r="AN51" s="15">
        <f t="shared" si="54"/>
        <v>1</v>
      </c>
    </row>
    <row r="52" spans="1:40" ht="42.75" customHeight="1">
      <c r="A52" s="46"/>
      <c r="B52" s="47"/>
      <c r="C52" s="32" t="s">
        <v>47</v>
      </c>
      <c r="D52" s="131" t="s">
        <v>287</v>
      </c>
      <c r="E52" s="128">
        <f t="shared" si="55"/>
        <v>9</v>
      </c>
      <c r="F52" s="142" t="s">
        <v>48</v>
      </c>
      <c r="G52" s="140" t="s">
        <v>269</v>
      </c>
      <c r="H52" s="144" t="s">
        <v>157</v>
      </c>
      <c r="I52" s="138" t="str">
        <f t="shared" si="29"/>
        <v>ＯＫ</v>
      </c>
      <c r="J52" s="140" t="s">
        <v>307</v>
      </c>
      <c r="K52" s="109">
        <f t="shared" si="30"/>
      </c>
      <c r="L52" s="111">
        <f t="shared" si="31"/>
      </c>
      <c r="M52" s="113">
        <f t="shared" si="32"/>
      </c>
      <c r="N52" s="115">
        <f t="shared" si="33"/>
        <v>1</v>
      </c>
      <c r="O52" s="157"/>
      <c r="P52" s="156"/>
      <c r="S52" s="107">
        <f t="shared" si="34"/>
        <v>1</v>
      </c>
      <c r="T52" s="107">
        <f t="shared" si="35"/>
        <v>0</v>
      </c>
      <c r="U52" s="107">
        <f t="shared" si="36"/>
        <v>1</v>
      </c>
      <c r="V52" s="107">
        <f t="shared" si="37"/>
        <v>2</v>
      </c>
      <c r="W52" s="107">
        <f t="shared" si="38"/>
        <v>1</v>
      </c>
      <c r="X52" s="107">
        <f t="shared" si="39"/>
        <v>2</v>
      </c>
      <c r="Y52" s="107">
        <f t="shared" si="40"/>
        <v>3</v>
      </c>
      <c r="Z52" s="107">
        <f t="shared" si="41"/>
        <v>1</v>
      </c>
      <c r="AA52" s="107">
        <f t="shared" si="42"/>
        <v>3</v>
      </c>
      <c r="AB52" s="107">
        <f t="shared" si="43"/>
        <v>0</v>
      </c>
      <c r="AC52" s="107">
        <f t="shared" si="44"/>
        <v>1</v>
      </c>
      <c r="AD52" s="107">
        <f t="shared" si="45"/>
        <v>1</v>
      </c>
      <c r="AE52" s="107">
        <f t="shared" si="46"/>
        <v>3</v>
      </c>
      <c r="AF52" s="107">
        <f t="shared" si="47"/>
        <v>2</v>
      </c>
      <c r="AG52" s="107">
        <f t="shared" si="48"/>
        <v>5</v>
      </c>
      <c r="AH52" s="107">
        <f t="shared" si="49"/>
        <v>6</v>
      </c>
      <c r="AI52" s="107">
        <f t="shared" si="50"/>
        <v>1</v>
      </c>
      <c r="AJ52" s="107">
        <f t="shared" si="51"/>
        <v>1</v>
      </c>
      <c r="AK52" s="107">
        <f t="shared" si="52"/>
        <v>3</v>
      </c>
      <c r="AL52" s="107">
        <f t="shared" si="53"/>
        <v>1</v>
      </c>
      <c r="AN52" s="15">
        <f t="shared" si="54"/>
        <v>1</v>
      </c>
    </row>
    <row r="53" spans="1:40" ht="56.25" customHeight="1">
      <c r="A53" s="46"/>
      <c r="B53" s="47"/>
      <c r="C53" s="32" t="s">
        <v>49</v>
      </c>
      <c r="D53" s="132"/>
      <c r="E53" s="129"/>
      <c r="F53" s="143"/>
      <c r="G53" s="141"/>
      <c r="H53" s="145"/>
      <c r="I53" s="139" t="str">
        <f t="shared" si="29"/>
        <v>入力不要</v>
      </c>
      <c r="J53" s="141"/>
      <c r="K53" s="110">
        <f t="shared" si="30"/>
      </c>
      <c r="L53" s="112">
        <f t="shared" si="31"/>
      </c>
      <c r="M53" s="114">
        <f t="shared" si="32"/>
      </c>
      <c r="N53" s="116">
        <f t="shared" si="33"/>
      </c>
      <c r="O53" s="157"/>
      <c r="P53" s="156"/>
      <c r="S53" s="108">
        <f t="shared" si="34"/>
        <v>1</v>
      </c>
      <c r="T53" s="108">
        <f t="shared" si="35"/>
        <v>0</v>
      </c>
      <c r="U53" s="108">
        <f t="shared" si="36"/>
        <v>1</v>
      </c>
      <c r="V53" s="108">
        <f t="shared" si="37"/>
        <v>2</v>
      </c>
      <c r="W53" s="108">
        <f t="shared" si="38"/>
        <v>1</v>
      </c>
      <c r="X53" s="108">
        <f t="shared" si="39"/>
        <v>2</v>
      </c>
      <c r="Y53" s="108">
        <f t="shared" si="40"/>
        <v>3</v>
      </c>
      <c r="Z53" s="108">
        <f t="shared" si="41"/>
        <v>1</v>
      </c>
      <c r="AA53" s="108">
        <f t="shared" si="42"/>
        <v>3</v>
      </c>
      <c r="AB53" s="108">
        <f t="shared" si="43"/>
        <v>0</v>
      </c>
      <c r="AC53" s="108">
        <f t="shared" si="44"/>
        <v>1</v>
      </c>
      <c r="AD53" s="108">
        <f t="shared" si="45"/>
        <v>1</v>
      </c>
      <c r="AE53" s="108">
        <f t="shared" si="46"/>
        <v>3</v>
      </c>
      <c r="AF53" s="108">
        <f t="shared" si="47"/>
        <v>2</v>
      </c>
      <c r="AG53" s="108">
        <f t="shared" si="48"/>
        <v>5</v>
      </c>
      <c r="AH53" s="108">
        <f t="shared" si="49"/>
        <v>6</v>
      </c>
      <c r="AI53" s="108">
        <f t="shared" si="50"/>
        <v>1</v>
      </c>
      <c r="AJ53" s="108">
        <f t="shared" si="51"/>
        <v>1</v>
      </c>
      <c r="AK53" s="108">
        <f t="shared" si="52"/>
        <v>3</v>
      </c>
      <c r="AL53" s="108">
        <f t="shared" si="53"/>
        <v>1</v>
      </c>
      <c r="AN53" s="15" t="str">
        <f t="shared" si="54"/>
        <v>9</v>
      </c>
    </row>
    <row r="54" spans="1:40" ht="36" customHeight="1">
      <c r="A54" s="46"/>
      <c r="B54" s="47"/>
      <c r="C54" s="48" t="s">
        <v>50</v>
      </c>
      <c r="D54" s="33" t="s">
        <v>287</v>
      </c>
      <c r="E54" s="34">
        <f>E52+1</f>
        <v>10</v>
      </c>
      <c r="F54" s="35" t="s">
        <v>166</v>
      </c>
      <c r="G54" s="6" t="s">
        <v>269</v>
      </c>
      <c r="H54" s="2" t="s">
        <v>151</v>
      </c>
      <c r="I54" s="2" t="str">
        <f t="shared" si="29"/>
        <v>ＯＫ</v>
      </c>
      <c r="J54" s="6" t="s">
        <v>307</v>
      </c>
      <c r="K54" s="42">
        <f t="shared" si="30"/>
      </c>
      <c r="L54" s="43">
        <f t="shared" si="31"/>
      </c>
      <c r="M54" s="44">
        <f t="shared" si="32"/>
      </c>
      <c r="N54" s="45">
        <f t="shared" si="33"/>
        <v>1</v>
      </c>
      <c r="O54" s="88"/>
      <c r="P54" s="90"/>
      <c r="S54" s="18">
        <f t="shared" si="34"/>
        <v>1</v>
      </c>
      <c r="T54" s="18">
        <f t="shared" si="35"/>
        <v>0</v>
      </c>
      <c r="U54" s="18">
        <f t="shared" si="36"/>
        <v>1</v>
      </c>
      <c r="V54" s="18">
        <f t="shared" si="37"/>
        <v>2</v>
      </c>
      <c r="W54" s="18">
        <f t="shared" si="38"/>
        <v>1</v>
      </c>
      <c r="X54" s="18">
        <f t="shared" si="39"/>
        <v>2</v>
      </c>
      <c r="Y54" s="18">
        <f t="shared" si="40"/>
        <v>3</v>
      </c>
      <c r="Z54" s="18">
        <f t="shared" si="41"/>
        <v>2</v>
      </c>
      <c r="AA54" s="18">
        <f t="shared" si="42"/>
        <v>3</v>
      </c>
      <c r="AB54" s="18">
        <f t="shared" si="43"/>
        <v>0</v>
      </c>
      <c r="AC54" s="18">
        <f t="shared" si="44"/>
        <v>1</v>
      </c>
      <c r="AD54" s="18">
        <f t="shared" si="45"/>
        <v>1</v>
      </c>
      <c r="AE54" s="18">
        <f t="shared" si="46"/>
        <v>3</v>
      </c>
      <c r="AF54" s="18">
        <f t="shared" si="47"/>
        <v>2</v>
      </c>
      <c r="AG54" s="18">
        <f t="shared" si="48"/>
        <v>5</v>
      </c>
      <c r="AH54" s="18">
        <f t="shared" si="49"/>
        <v>6</v>
      </c>
      <c r="AI54" s="18">
        <f t="shared" si="50"/>
        <v>1</v>
      </c>
      <c r="AJ54" s="18">
        <f t="shared" si="51"/>
        <v>1</v>
      </c>
      <c r="AK54" s="18">
        <f t="shared" si="52"/>
        <v>3</v>
      </c>
      <c r="AL54" s="18">
        <f t="shared" si="53"/>
        <v>1</v>
      </c>
      <c r="AN54" s="15">
        <f t="shared" si="54"/>
        <v>2</v>
      </c>
    </row>
    <row r="55" spans="1:40" ht="36" customHeight="1">
      <c r="A55" s="46"/>
      <c r="B55" s="47"/>
      <c r="C55" s="32" t="s">
        <v>51</v>
      </c>
      <c r="D55" s="33" t="s">
        <v>228</v>
      </c>
      <c r="E55" s="34">
        <f aca="true" t="shared" si="56" ref="E55:E67">E54+1</f>
        <v>11</v>
      </c>
      <c r="F55" s="35" t="s">
        <v>167</v>
      </c>
      <c r="G55" s="6" t="s">
        <v>269</v>
      </c>
      <c r="H55" s="2" t="s">
        <v>151</v>
      </c>
      <c r="I55" s="2" t="str">
        <f t="shared" si="29"/>
        <v>ＯＫ</v>
      </c>
      <c r="J55" s="7" t="s">
        <v>307</v>
      </c>
      <c r="K55" s="42">
        <f t="shared" si="30"/>
      </c>
      <c r="L55" s="43">
        <f t="shared" si="31"/>
      </c>
      <c r="M55" s="44">
        <f t="shared" si="32"/>
      </c>
      <c r="N55" s="45">
        <f t="shared" si="33"/>
        <v>1</v>
      </c>
      <c r="O55" s="88"/>
      <c r="P55" s="90"/>
      <c r="S55" s="18">
        <f t="shared" si="34"/>
        <v>1</v>
      </c>
      <c r="T55" s="18">
        <f t="shared" si="35"/>
        <v>0</v>
      </c>
      <c r="U55" s="18">
        <f t="shared" si="36"/>
        <v>1</v>
      </c>
      <c r="V55" s="18">
        <f t="shared" si="37"/>
        <v>2</v>
      </c>
      <c r="W55" s="18">
        <f t="shared" si="38"/>
        <v>1</v>
      </c>
      <c r="X55" s="18">
        <f t="shared" si="39"/>
        <v>2</v>
      </c>
      <c r="Y55" s="18">
        <f t="shared" si="40"/>
        <v>3</v>
      </c>
      <c r="Z55" s="18">
        <f t="shared" si="41"/>
        <v>3</v>
      </c>
      <c r="AA55" s="18">
        <f t="shared" si="42"/>
        <v>3</v>
      </c>
      <c r="AB55" s="18">
        <f t="shared" si="43"/>
        <v>0</v>
      </c>
      <c r="AC55" s="18">
        <f t="shared" si="44"/>
        <v>1</v>
      </c>
      <c r="AD55" s="18">
        <f t="shared" si="45"/>
        <v>1</v>
      </c>
      <c r="AE55" s="18">
        <f t="shared" si="46"/>
        <v>3</v>
      </c>
      <c r="AF55" s="18">
        <f t="shared" si="47"/>
        <v>2</v>
      </c>
      <c r="AG55" s="18">
        <f t="shared" si="48"/>
        <v>5</v>
      </c>
      <c r="AH55" s="18">
        <f t="shared" si="49"/>
        <v>6</v>
      </c>
      <c r="AI55" s="18">
        <f t="shared" si="50"/>
        <v>1</v>
      </c>
      <c r="AJ55" s="18">
        <f t="shared" si="51"/>
        <v>1</v>
      </c>
      <c r="AK55" s="18">
        <f t="shared" si="52"/>
        <v>3</v>
      </c>
      <c r="AL55" s="18">
        <f t="shared" si="53"/>
        <v>1</v>
      </c>
      <c r="AN55" s="15">
        <f t="shared" si="54"/>
        <v>2</v>
      </c>
    </row>
    <row r="56" spans="1:40" ht="36" customHeight="1">
      <c r="A56" s="46"/>
      <c r="B56" s="47"/>
      <c r="C56" s="130" t="s">
        <v>52</v>
      </c>
      <c r="D56" s="33" t="s">
        <v>228</v>
      </c>
      <c r="E56" s="34">
        <f t="shared" si="56"/>
        <v>12</v>
      </c>
      <c r="F56" s="35" t="s">
        <v>53</v>
      </c>
      <c r="G56" s="6" t="s">
        <v>269</v>
      </c>
      <c r="H56" s="2" t="s">
        <v>155</v>
      </c>
      <c r="I56" s="2" t="str">
        <f t="shared" si="29"/>
        <v>ＯＫ</v>
      </c>
      <c r="J56" s="7" t="s">
        <v>300</v>
      </c>
      <c r="K56" s="42">
        <f t="shared" si="30"/>
        <v>1</v>
      </c>
      <c r="L56" s="51">
        <f t="shared" si="31"/>
      </c>
      <c r="M56" s="52">
        <f t="shared" si="32"/>
      </c>
      <c r="N56" s="45">
        <f t="shared" si="33"/>
      </c>
      <c r="O56" s="88"/>
      <c r="P56" s="90"/>
      <c r="S56" s="18">
        <f t="shared" si="34"/>
        <v>2</v>
      </c>
      <c r="T56" s="18">
        <f t="shared" si="35"/>
        <v>0</v>
      </c>
      <c r="U56" s="18">
        <f t="shared" si="36"/>
        <v>1</v>
      </c>
      <c r="V56" s="18">
        <f t="shared" si="37"/>
        <v>2</v>
      </c>
      <c r="W56" s="18">
        <f t="shared" si="38"/>
        <v>1</v>
      </c>
      <c r="X56" s="18">
        <f t="shared" si="39"/>
        <v>2</v>
      </c>
      <c r="Y56" s="18">
        <f t="shared" si="40"/>
        <v>3</v>
      </c>
      <c r="Z56" s="18">
        <f t="shared" si="41"/>
        <v>3</v>
      </c>
      <c r="AA56" s="18">
        <f t="shared" si="42"/>
        <v>3</v>
      </c>
      <c r="AB56" s="18">
        <f t="shared" si="43"/>
        <v>0</v>
      </c>
      <c r="AC56" s="18">
        <f t="shared" si="44"/>
        <v>1</v>
      </c>
      <c r="AD56" s="18">
        <f t="shared" si="45"/>
        <v>1</v>
      </c>
      <c r="AE56" s="18">
        <f t="shared" si="46"/>
        <v>3</v>
      </c>
      <c r="AF56" s="18">
        <f t="shared" si="47"/>
        <v>2</v>
      </c>
      <c r="AG56" s="18">
        <f t="shared" si="48"/>
        <v>5</v>
      </c>
      <c r="AH56" s="18">
        <f t="shared" si="49"/>
        <v>6</v>
      </c>
      <c r="AI56" s="18">
        <f t="shared" si="50"/>
        <v>1</v>
      </c>
      <c r="AJ56" s="18">
        <f t="shared" si="51"/>
        <v>1</v>
      </c>
      <c r="AK56" s="18">
        <f t="shared" si="52"/>
        <v>3</v>
      </c>
      <c r="AL56" s="18">
        <f t="shared" si="53"/>
        <v>1</v>
      </c>
      <c r="AN56" s="15">
        <f t="shared" si="54"/>
        <v>1</v>
      </c>
    </row>
    <row r="57" spans="1:40" ht="36" customHeight="1">
      <c r="A57" s="46"/>
      <c r="B57" s="47"/>
      <c r="C57" s="130"/>
      <c r="D57" s="33" t="s">
        <v>228</v>
      </c>
      <c r="E57" s="34">
        <f t="shared" si="56"/>
        <v>13</v>
      </c>
      <c r="F57" s="35" t="s">
        <v>54</v>
      </c>
      <c r="G57" s="6" t="s">
        <v>269</v>
      </c>
      <c r="H57" s="2" t="s">
        <v>151</v>
      </c>
      <c r="I57" s="2" t="str">
        <f t="shared" si="29"/>
        <v>ＯＫ</v>
      </c>
      <c r="J57" s="7" t="s">
        <v>302</v>
      </c>
      <c r="K57" s="42">
        <f t="shared" si="30"/>
      </c>
      <c r="L57" s="43">
        <f t="shared" si="31"/>
      </c>
      <c r="M57" s="44">
        <f t="shared" si="32"/>
        <v>1</v>
      </c>
      <c r="N57" s="45">
        <f t="shared" si="33"/>
      </c>
      <c r="O57" s="88"/>
      <c r="P57" s="90"/>
      <c r="S57" s="18">
        <f t="shared" si="34"/>
        <v>2</v>
      </c>
      <c r="T57" s="18">
        <f t="shared" si="35"/>
        <v>0</v>
      </c>
      <c r="U57" s="18">
        <f t="shared" si="36"/>
        <v>1</v>
      </c>
      <c r="V57" s="18">
        <f t="shared" si="37"/>
        <v>2</v>
      </c>
      <c r="W57" s="18">
        <f t="shared" si="38"/>
        <v>1</v>
      </c>
      <c r="X57" s="18">
        <f t="shared" si="39"/>
        <v>2</v>
      </c>
      <c r="Y57" s="18">
        <f t="shared" si="40"/>
        <v>4</v>
      </c>
      <c r="Z57" s="18">
        <f t="shared" si="41"/>
        <v>3</v>
      </c>
      <c r="AA57" s="18">
        <f t="shared" si="42"/>
        <v>3</v>
      </c>
      <c r="AB57" s="18">
        <f t="shared" si="43"/>
        <v>0</v>
      </c>
      <c r="AC57" s="18">
        <f t="shared" si="44"/>
        <v>1</v>
      </c>
      <c r="AD57" s="18">
        <f t="shared" si="45"/>
        <v>1</v>
      </c>
      <c r="AE57" s="18">
        <f t="shared" si="46"/>
        <v>3</v>
      </c>
      <c r="AF57" s="18">
        <f t="shared" si="47"/>
        <v>2</v>
      </c>
      <c r="AG57" s="18">
        <f t="shared" si="48"/>
        <v>5</v>
      </c>
      <c r="AH57" s="18">
        <f t="shared" si="49"/>
        <v>6</v>
      </c>
      <c r="AI57" s="18">
        <f t="shared" si="50"/>
        <v>1</v>
      </c>
      <c r="AJ57" s="18">
        <f t="shared" si="51"/>
        <v>1</v>
      </c>
      <c r="AK57" s="18">
        <f t="shared" si="52"/>
        <v>3</v>
      </c>
      <c r="AL57" s="18">
        <f t="shared" si="53"/>
        <v>1</v>
      </c>
      <c r="AN57" s="15">
        <f t="shared" si="54"/>
        <v>2</v>
      </c>
    </row>
    <row r="58" spans="1:40" ht="36" customHeight="1">
      <c r="A58" s="46"/>
      <c r="B58" s="47"/>
      <c r="C58" s="48" t="s">
        <v>55</v>
      </c>
      <c r="D58" s="33" t="s">
        <v>228</v>
      </c>
      <c r="E58" s="34">
        <f t="shared" si="56"/>
        <v>14</v>
      </c>
      <c r="F58" s="35" t="s">
        <v>56</v>
      </c>
      <c r="G58" s="6" t="s">
        <v>269</v>
      </c>
      <c r="H58" s="2" t="s">
        <v>151</v>
      </c>
      <c r="I58" s="2" t="str">
        <f t="shared" si="29"/>
        <v>ＯＫ</v>
      </c>
      <c r="J58" s="7" t="s">
        <v>306</v>
      </c>
      <c r="K58" s="42">
        <f t="shared" si="30"/>
      </c>
      <c r="L58" s="51">
        <f t="shared" si="31"/>
        <v>1</v>
      </c>
      <c r="M58" s="52">
        <f t="shared" si="32"/>
      </c>
      <c r="N58" s="45">
        <f t="shared" si="33"/>
      </c>
      <c r="O58" s="88"/>
      <c r="P58" s="90"/>
      <c r="S58" s="18">
        <f t="shared" si="34"/>
        <v>2</v>
      </c>
      <c r="T58" s="18">
        <f t="shared" si="35"/>
        <v>0</v>
      </c>
      <c r="U58" s="18">
        <f t="shared" si="36"/>
        <v>1</v>
      </c>
      <c r="V58" s="18">
        <f t="shared" si="37"/>
        <v>2</v>
      </c>
      <c r="W58" s="18">
        <f t="shared" si="38"/>
        <v>1</v>
      </c>
      <c r="X58" s="18">
        <f t="shared" si="39"/>
        <v>3</v>
      </c>
      <c r="Y58" s="18">
        <f t="shared" si="40"/>
        <v>4</v>
      </c>
      <c r="Z58" s="18">
        <f t="shared" si="41"/>
        <v>3</v>
      </c>
      <c r="AA58" s="18">
        <f t="shared" si="42"/>
        <v>3</v>
      </c>
      <c r="AB58" s="18">
        <f t="shared" si="43"/>
        <v>0</v>
      </c>
      <c r="AC58" s="18">
        <f t="shared" si="44"/>
        <v>1</v>
      </c>
      <c r="AD58" s="18">
        <f t="shared" si="45"/>
        <v>1</v>
      </c>
      <c r="AE58" s="18">
        <f t="shared" si="46"/>
        <v>3</v>
      </c>
      <c r="AF58" s="18">
        <f t="shared" si="47"/>
        <v>2</v>
      </c>
      <c r="AG58" s="18">
        <f t="shared" si="48"/>
        <v>5</v>
      </c>
      <c r="AH58" s="18">
        <f t="shared" si="49"/>
        <v>6</v>
      </c>
      <c r="AI58" s="18">
        <f t="shared" si="50"/>
        <v>1</v>
      </c>
      <c r="AJ58" s="18">
        <f t="shared" si="51"/>
        <v>1</v>
      </c>
      <c r="AK58" s="18">
        <f t="shared" si="52"/>
        <v>3</v>
      </c>
      <c r="AL58" s="18">
        <f t="shared" si="53"/>
        <v>1</v>
      </c>
      <c r="AN58" s="15">
        <f t="shared" si="54"/>
        <v>2</v>
      </c>
    </row>
    <row r="59" spans="1:40" ht="81" customHeight="1">
      <c r="A59" s="46"/>
      <c r="B59" s="47"/>
      <c r="C59" s="32" t="s">
        <v>57</v>
      </c>
      <c r="D59" s="33" t="s">
        <v>228</v>
      </c>
      <c r="E59" s="34">
        <f t="shared" si="56"/>
        <v>15</v>
      </c>
      <c r="F59" s="35" t="s">
        <v>58</v>
      </c>
      <c r="G59" s="6" t="s">
        <v>269</v>
      </c>
      <c r="H59" s="2" t="s">
        <v>151</v>
      </c>
      <c r="I59" s="2" t="str">
        <f t="shared" si="29"/>
        <v>ＯＫ</v>
      </c>
      <c r="J59" s="7" t="s">
        <v>302</v>
      </c>
      <c r="K59" s="42">
        <f t="shared" si="30"/>
      </c>
      <c r="L59" s="51">
        <f t="shared" si="31"/>
      </c>
      <c r="M59" s="52">
        <f t="shared" si="32"/>
        <v>1</v>
      </c>
      <c r="N59" s="45">
        <f t="shared" si="33"/>
      </c>
      <c r="O59" s="88"/>
      <c r="P59" s="90"/>
      <c r="S59" s="18">
        <f t="shared" si="34"/>
        <v>2</v>
      </c>
      <c r="T59" s="18">
        <f t="shared" si="35"/>
        <v>0</v>
      </c>
      <c r="U59" s="18">
        <f t="shared" si="36"/>
        <v>1</v>
      </c>
      <c r="V59" s="18">
        <f t="shared" si="37"/>
        <v>2</v>
      </c>
      <c r="W59" s="18">
        <f t="shared" si="38"/>
        <v>1</v>
      </c>
      <c r="X59" s="18">
        <f t="shared" si="39"/>
        <v>3</v>
      </c>
      <c r="Y59" s="18">
        <f t="shared" si="40"/>
        <v>5</v>
      </c>
      <c r="Z59" s="18">
        <f t="shared" si="41"/>
        <v>3</v>
      </c>
      <c r="AA59" s="18">
        <f t="shared" si="42"/>
        <v>3</v>
      </c>
      <c r="AB59" s="18">
        <f t="shared" si="43"/>
        <v>0</v>
      </c>
      <c r="AC59" s="18">
        <f t="shared" si="44"/>
        <v>1</v>
      </c>
      <c r="AD59" s="18">
        <f t="shared" si="45"/>
        <v>1</v>
      </c>
      <c r="AE59" s="18">
        <f t="shared" si="46"/>
        <v>3</v>
      </c>
      <c r="AF59" s="18">
        <f t="shared" si="47"/>
        <v>2</v>
      </c>
      <c r="AG59" s="18">
        <f t="shared" si="48"/>
        <v>5</v>
      </c>
      <c r="AH59" s="18">
        <f t="shared" si="49"/>
        <v>6</v>
      </c>
      <c r="AI59" s="18">
        <f t="shared" si="50"/>
        <v>1</v>
      </c>
      <c r="AJ59" s="18">
        <f t="shared" si="51"/>
        <v>1</v>
      </c>
      <c r="AK59" s="18">
        <f t="shared" si="52"/>
        <v>3</v>
      </c>
      <c r="AL59" s="18">
        <f t="shared" si="53"/>
        <v>1</v>
      </c>
      <c r="AN59" s="15">
        <f t="shared" si="54"/>
        <v>2</v>
      </c>
    </row>
    <row r="60" spans="1:40" ht="36" customHeight="1">
      <c r="A60" s="46"/>
      <c r="B60" s="47"/>
      <c r="C60" s="130" t="s">
        <v>59</v>
      </c>
      <c r="D60" s="33" t="s">
        <v>228</v>
      </c>
      <c r="E60" s="34">
        <f t="shared" si="56"/>
        <v>16</v>
      </c>
      <c r="F60" s="35" t="s">
        <v>123</v>
      </c>
      <c r="G60" s="6" t="s">
        <v>269</v>
      </c>
      <c r="H60" s="2" t="s">
        <v>155</v>
      </c>
      <c r="I60" s="2" t="str">
        <f t="shared" si="29"/>
        <v>ＯＫ</v>
      </c>
      <c r="J60" s="7" t="s">
        <v>300</v>
      </c>
      <c r="K60" s="42">
        <f t="shared" si="30"/>
        <v>1</v>
      </c>
      <c r="L60" s="43">
        <f t="shared" si="31"/>
      </c>
      <c r="M60" s="44">
        <f t="shared" si="32"/>
      </c>
      <c r="N60" s="45">
        <f t="shared" si="33"/>
      </c>
      <c r="O60" s="88"/>
      <c r="P60" s="90"/>
      <c r="S60" s="18">
        <f t="shared" si="34"/>
        <v>3</v>
      </c>
      <c r="T60" s="18">
        <f t="shared" si="35"/>
        <v>0</v>
      </c>
      <c r="U60" s="18">
        <f t="shared" si="36"/>
        <v>1</v>
      </c>
      <c r="V60" s="18">
        <f t="shared" si="37"/>
        <v>2</v>
      </c>
      <c r="W60" s="18">
        <f t="shared" si="38"/>
        <v>1</v>
      </c>
      <c r="X60" s="18">
        <f t="shared" si="39"/>
        <v>3</v>
      </c>
      <c r="Y60" s="18">
        <f t="shared" si="40"/>
        <v>5</v>
      </c>
      <c r="Z60" s="18">
        <f t="shared" si="41"/>
        <v>3</v>
      </c>
      <c r="AA60" s="18">
        <f t="shared" si="42"/>
        <v>3</v>
      </c>
      <c r="AB60" s="18">
        <f t="shared" si="43"/>
        <v>0</v>
      </c>
      <c r="AC60" s="18">
        <f t="shared" si="44"/>
        <v>1</v>
      </c>
      <c r="AD60" s="18">
        <f t="shared" si="45"/>
        <v>1</v>
      </c>
      <c r="AE60" s="18">
        <f t="shared" si="46"/>
        <v>3</v>
      </c>
      <c r="AF60" s="18">
        <f t="shared" si="47"/>
        <v>2</v>
      </c>
      <c r="AG60" s="18">
        <f t="shared" si="48"/>
        <v>5</v>
      </c>
      <c r="AH60" s="18">
        <f t="shared" si="49"/>
        <v>6</v>
      </c>
      <c r="AI60" s="18">
        <f t="shared" si="50"/>
        <v>1</v>
      </c>
      <c r="AJ60" s="18">
        <f t="shared" si="51"/>
        <v>1</v>
      </c>
      <c r="AK60" s="18">
        <f t="shared" si="52"/>
        <v>3</v>
      </c>
      <c r="AL60" s="18">
        <f t="shared" si="53"/>
        <v>1</v>
      </c>
      <c r="AN60" s="15">
        <f t="shared" si="54"/>
        <v>1</v>
      </c>
    </row>
    <row r="61" spans="1:40" ht="36" customHeight="1">
      <c r="A61" s="46"/>
      <c r="B61" s="47"/>
      <c r="C61" s="130"/>
      <c r="D61" s="33" t="s">
        <v>231</v>
      </c>
      <c r="E61" s="34">
        <f t="shared" si="56"/>
        <v>17</v>
      </c>
      <c r="F61" s="35" t="s">
        <v>60</v>
      </c>
      <c r="G61" s="6" t="s">
        <v>269</v>
      </c>
      <c r="H61" s="2" t="s">
        <v>151</v>
      </c>
      <c r="I61" s="2" t="str">
        <f t="shared" si="29"/>
        <v>ＯＫ</v>
      </c>
      <c r="J61" s="7" t="s">
        <v>307</v>
      </c>
      <c r="K61" s="42">
        <f t="shared" si="30"/>
      </c>
      <c r="L61" s="43">
        <f t="shared" si="31"/>
      </c>
      <c r="M61" s="44">
        <f t="shared" si="32"/>
      </c>
      <c r="N61" s="45">
        <f t="shared" si="33"/>
        <v>1</v>
      </c>
      <c r="O61" s="88"/>
      <c r="P61" s="90"/>
      <c r="S61" s="18">
        <f t="shared" si="34"/>
        <v>3</v>
      </c>
      <c r="T61" s="18">
        <f t="shared" si="35"/>
        <v>0</v>
      </c>
      <c r="U61" s="18">
        <f t="shared" si="36"/>
        <v>1</v>
      </c>
      <c r="V61" s="18">
        <f t="shared" si="37"/>
        <v>2</v>
      </c>
      <c r="W61" s="18">
        <f t="shared" si="38"/>
        <v>1</v>
      </c>
      <c r="X61" s="18">
        <f t="shared" si="39"/>
        <v>3</v>
      </c>
      <c r="Y61" s="18">
        <f t="shared" si="40"/>
        <v>5</v>
      </c>
      <c r="Z61" s="18">
        <f t="shared" si="41"/>
        <v>4</v>
      </c>
      <c r="AA61" s="18">
        <f t="shared" si="42"/>
        <v>3</v>
      </c>
      <c r="AB61" s="18">
        <f t="shared" si="43"/>
        <v>0</v>
      </c>
      <c r="AC61" s="18">
        <f t="shared" si="44"/>
        <v>1</v>
      </c>
      <c r="AD61" s="18">
        <f t="shared" si="45"/>
        <v>1</v>
      </c>
      <c r="AE61" s="18">
        <f t="shared" si="46"/>
        <v>3</v>
      </c>
      <c r="AF61" s="18">
        <f t="shared" si="47"/>
        <v>2</v>
      </c>
      <c r="AG61" s="18">
        <f t="shared" si="48"/>
        <v>5</v>
      </c>
      <c r="AH61" s="18">
        <f t="shared" si="49"/>
        <v>6</v>
      </c>
      <c r="AI61" s="18">
        <f t="shared" si="50"/>
        <v>1</v>
      </c>
      <c r="AJ61" s="18">
        <f t="shared" si="51"/>
        <v>1</v>
      </c>
      <c r="AK61" s="18">
        <f t="shared" si="52"/>
        <v>3</v>
      </c>
      <c r="AL61" s="18">
        <f t="shared" si="53"/>
        <v>1</v>
      </c>
      <c r="AN61" s="15">
        <f t="shared" si="54"/>
        <v>2</v>
      </c>
    </row>
    <row r="62" spans="1:40" ht="36" customHeight="1">
      <c r="A62" s="46"/>
      <c r="B62" s="47"/>
      <c r="C62" s="130" t="s">
        <v>61</v>
      </c>
      <c r="D62" s="33" t="s">
        <v>228</v>
      </c>
      <c r="E62" s="34">
        <f t="shared" si="56"/>
        <v>18</v>
      </c>
      <c r="F62" s="35" t="s">
        <v>176</v>
      </c>
      <c r="G62" s="6" t="s">
        <v>269</v>
      </c>
      <c r="H62" s="2" t="s">
        <v>151</v>
      </c>
      <c r="I62" s="2" t="str">
        <f t="shared" si="29"/>
        <v>ＯＫ</v>
      </c>
      <c r="J62" s="7" t="s">
        <v>307</v>
      </c>
      <c r="K62" s="42">
        <f t="shared" si="30"/>
      </c>
      <c r="L62" s="51">
        <f t="shared" si="31"/>
      </c>
      <c r="M62" s="52">
        <f t="shared" si="32"/>
      </c>
      <c r="N62" s="45">
        <f t="shared" si="33"/>
        <v>1</v>
      </c>
      <c r="O62" s="88"/>
      <c r="P62" s="90"/>
      <c r="S62" s="18">
        <f t="shared" si="34"/>
        <v>3</v>
      </c>
      <c r="T62" s="18">
        <f t="shared" si="35"/>
        <v>0</v>
      </c>
      <c r="U62" s="18">
        <f t="shared" si="36"/>
        <v>1</v>
      </c>
      <c r="V62" s="18">
        <f t="shared" si="37"/>
        <v>2</v>
      </c>
      <c r="W62" s="18">
        <f t="shared" si="38"/>
        <v>1</v>
      </c>
      <c r="X62" s="18">
        <f t="shared" si="39"/>
        <v>3</v>
      </c>
      <c r="Y62" s="18">
        <f t="shared" si="40"/>
        <v>5</v>
      </c>
      <c r="Z62" s="18">
        <f t="shared" si="41"/>
        <v>5</v>
      </c>
      <c r="AA62" s="18">
        <f t="shared" si="42"/>
        <v>3</v>
      </c>
      <c r="AB62" s="18">
        <f t="shared" si="43"/>
        <v>0</v>
      </c>
      <c r="AC62" s="18">
        <f t="shared" si="44"/>
        <v>1</v>
      </c>
      <c r="AD62" s="18">
        <f t="shared" si="45"/>
        <v>1</v>
      </c>
      <c r="AE62" s="18">
        <f t="shared" si="46"/>
        <v>3</v>
      </c>
      <c r="AF62" s="18">
        <f t="shared" si="47"/>
        <v>2</v>
      </c>
      <c r="AG62" s="18">
        <f t="shared" si="48"/>
        <v>5</v>
      </c>
      <c r="AH62" s="18">
        <f t="shared" si="49"/>
        <v>6</v>
      </c>
      <c r="AI62" s="18">
        <f t="shared" si="50"/>
        <v>1</v>
      </c>
      <c r="AJ62" s="18">
        <f t="shared" si="51"/>
        <v>1</v>
      </c>
      <c r="AK62" s="18">
        <f t="shared" si="52"/>
        <v>3</v>
      </c>
      <c r="AL62" s="18">
        <f t="shared" si="53"/>
        <v>1</v>
      </c>
      <c r="AN62" s="15">
        <f t="shared" si="54"/>
        <v>2</v>
      </c>
    </row>
    <row r="63" spans="1:40" ht="36" customHeight="1">
      <c r="A63" s="46"/>
      <c r="B63" s="47"/>
      <c r="C63" s="130"/>
      <c r="D63" s="33" t="s">
        <v>228</v>
      </c>
      <c r="E63" s="34">
        <f t="shared" si="56"/>
        <v>19</v>
      </c>
      <c r="F63" s="35" t="s">
        <v>177</v>
      </c>
      <c r="G63" s="6" t="s">
        <v>269</v>
      </c>
      <c r="H63" s="2" t="s">
        <v>151</v>
      </c>
      <c r="I63" s="2" t="str">
        <f t="shared" si="29"/>
        <v>ＯＫ</v>
      </c>
      <c r="J63" s="7" t="s">
        <v>300</v>
      </c>
      <c r="K63" s="42">
        <f t="shared" si="30"/>
        <v>1</v>
      </c>
      <c r="L63" s="51">
        <f t="shared" si="31"/>
      </c>
      <c r="M63" s="52">
        <f t="shared" si="32"/>
      </c>
      <c r="N63" s="45">
        <f t="shared" si="33"/>
      </c>
      <c r="O63" s="88"/>
      <c r="P63" s="90"/>
      <c r="S63" s="18">
        <f t="shared" si="34"/>
        <v>3</v>
      </c>
      <c r="T63" s="18">
        <f t="shared" si="35"/>
        <v>0</v>
      </c>
      <c r="U63" s="18">
        <f t="shared" si="36"/>
        <v>1</v>
      </c>
      <c r="V63" s="18">
        <f t="shared" si="37"/>
        <v>2</v>
      </c>
      <c r="W63" s="18">
        <f t="shared" si="38"/>
        <v>2</v>
      </c>
      <c r="X63" s="18">
        <f t="shared" si="39"/>
        <v>3</v>
      </c>
      <c r="Y63" s="18">
        <f t="shared" si="40"/>
        <v>5</v>
      </c>
      <c r="Z63" s="18">
        <f t="shared" si="41"/>
        <v>5</v>
      </c>
      <c r="AA63" s="18">
        <f t="shared" si="42"/>
        <v>3</v>
      </c>
      <c r="AB63" s="18">
        <f t="shared" si="43"/>
        <v>0</v>
      </c>
      <c r="AC63" s="18">
        <f t="shared" si="44"/>
        <v>1</v>
      </c>
      <c r="AD63" s="18">
        <f t="shared" si="45"/>
        <v>1</v>
      </c>
      <c r="AE63" s="18">
        <f t="shared" si="46"/>
        <v>3</v>
      </c>
      <c r="AF63" s="18">
        <f t="shared" si="47"/>
        <v>2</v>
      </c>
      <c r="AG63" s="18">
        <f t="shared" si="48"/>
        <v>5</v>
      </c>
      <c r="AH63" s="18">
        <f t="shared" si="49"/>
        <v>6</v>
      </c>
      <c r="AI63" s="18">
        <f t="shared" si="50"/>
        <v>1</v>
      </c>
      <c r="AJ63" s="18">
        <f t="shared" si="51"/>
        <v>1</v>
      </c>
      <c r="AK63" s="18">
        <f t="shared" si="52"/>
        <v>3</v>
      </c>
      <c r="AL63" s="18">
        <f t="shared" si="53"/>
        <v>1</v>
      </c>
      <c r="AN63" s="15">
        <f t="shared" si="54"/>
        <v>2</v>
      </c>
    </row>
    <row r="64" spans="1:40" ht="45" customHeight="1">
      <c r="A64" s="46"/>
      <c r="B64" s="47"/>
      <c r="C64" s="32" t="s">
        <v>62</v>
      </c>
      <c r="D64" s="33" t="s">
        <v>228</v>
      </c>
      <c r="E64" s="34">
        <f t="shared" si="56"/>
        <v>20</v>
      </c>
      <c r="F64" s="35" t="s">
        <v>124</v>
      </c>
      <c r="G64" s="6" t="s">
        <v>269</v>
      </c>
      <c r="H64" s="2" t="s">
        <v>149</v>
      </c>
      <c r="I64" s="2" t="str">
        <f t="shared" si="29"/>
        <v>ＯＫ</v>
      </c>
      <c r="J64" s="7" t="s">
        <v>302</v>
      </c>
      <c r="K64" s="42">
        <f t="shared" si="30"/>
      </c>
      <c r="L64" s="43">
        <f t="shared" si="31"/>
      </c>
      <c r="M64" s="44">
        <f t="shared" si="32"/>
        <v>1</v>
      </c>
      <c r="N64" s="45">
        <f t="shared" si="33"/>
      </c>
      <c r="O64" s="88"/>
      <c r="P64" s="90"/>
      <c r="S64" s="18">
        <f t="shared" si="34"/>
        <v>3</v>
      </c>
      <c r="T64" s="18">
        <f t="shared" si="35"/>
        <v>0</v>
      </c>
      <c r="U64" s="18">
        <f t="shared" si="36"/>
        <v>1</v>
      </c>
      <c r="V64" s="18">
        <f t="shared" si="37"/>
        <v>2</v>
      </c>
      <c r="W64" s="18">
        <f t="shared" si="38"/>
        <v>2</v>
      </c>
      <c r="X64" s="18">
        <f t="shared" si="39"/>
        <v>3</v>
      </c>
      <c r="Y64" s="18">
        <f t="shared" si="40"/>
        <v>5</v>
      </c>
      <c r="Z64" s="18">
        <f t="shared" si="41"/>
        <v>5</v>
      </c>
      <c r="AA64" s="18">
        <f t="shared" si="42"/>
        <v>3</v>
      </c>
      <c r="AB64" s="18">
        <f t="shared" si="43"/>
        <v>0</v>
      </c>
      <c r="AC64" s="18">
        <f t="shared" si="44"/>
        <v>1</v>
      </c>
      <c r="AD64" s="18">
        <f t="shared" si="45"/>
        <v>1</v>
      </c>
      <c r="AE64" s="18">
        <f t="shared" si="46"/>
        <v>3</v>
      </c>
      <c r="AF64" s="18">
        <f t="shared" si="47"/>
        <v>2</v>
      </c>
      <c r="AG64" s="18">
        <f t="shared" si="48"/>
        <v>5</v>
      </c>
      <c r="AH64" s="18">
        <f t="shared" si="49"/>
        <v>6</v>
      </c>
      <c r="AI64" s="18">
        <f t="shared" si="50"/>
        <v>1</v>
      </c>
      <c r="AJ64" s="18">
        <f t="shared" si="51"/>
        <v>1</v>
      </c>
      <c r="AK64" s="18">
        <f t="shared" si="52"/>
        <v>4</v>
      </c>
      <c r="AL64" s="18">
        <f t="shared" si="53"/>
        <v>1</v>
      </c>
      <c r="AN64" s="15">
        <f t="shared" si="54"/>
        <v>5</v>
      </c>
    </row>
    <row r="65" spans="1:40" ht="71.25" customHeight="1">
      <c r="A65" s="46"/>
      <c r="B65" s="47"/>
      <c r="C65" s="32" t="s">
        <v>63</v>
      </c>
      <c r="D65" s="33" t="s">
        <v>232</v>
      </c>
      <c r="E65" s="34">
        <f t="shared" si="56"/>
        <v>21</v>
      </c>
      <c r="F65" s="35" t="s">
        <v>233</v>
      </c>
      <c r="G65" s="6" t="s">
        <v>269</v>
      </c>
      <c r="H65" s="2" t="s">
        <v>155</v>
      </c>
      <c r="I65" s="2" t="str">
        <f t="shared" si="29"/>
        <v>ＯＫ</v>
      </c>
      <c r="J65" s="7" t="s">
        <v>307</v>
      </c>
      <c r="K65" s="42">
        <f t="shared" si="30"/>
      </c>
      <c r="L65" s="43">
        <f t="shared" si="31"/>
      </c>
      <c r="M65" s="44">
        <f t="shared" si="32"/>
      </c>
      <c r="N65" s="45">
        <f t="shared" si="33"/>
        <v>1</v>
      </c>
      <c r="O65" s="88"/>
      <c r="P65" s="90"/>
      <c r="S65" s="18">
        <f t="shared" si="34"/>
        <v>3</v>
      </c>
      <c r="T65" s="18">
        <f t="shared" si="35"/>
        <v>0</v>
      </c>
      <c r="U65" s="18">
        <f t="shared" si="36"/>
        <v>1</v>
      </c>
      <c r="V65" s="18">
        <f t="shared" si="37"/>
        <v>3</v>
      </c>
      <c r="W65" s="18">
        <f t="shared" si="38"/>
        <v>2</v>
      </c>
      <c r="X65" s="18">
        <f t="shared" si="39"/>
        <v>3</v>
      </c>
      <c r="Y65" s="18">
        <f t="shared" si="40"/>
        <v>5</v>
      </c>
      <c r="Z65" s="18">
        <f t="shared" si="41"/>
        <v>5</v>
      </c>
      <c r="AA65" s="18">
        <f t="shared" si="42"/>
        <v>3</v>
      </c>
      <c r="AB65" s="18">
        <f t="shared" si="43"/>
        <v>0</v>
      </c>
      <c r="AC65" s="18">
        <f t="shared" si="44"/>
        <v>1</v>
      </c>
      <c r="AD65" s="18">
        <f t="shared" si="45"/>
        <v>1</v>
      </c>
      <c r="AE65" s="18">
        <f t="shared" si="46"/>
        <v>3</v>
      </c>
      <c r="AF65" s="18">
        <f t="shared" si="47"/>
        <v>2</v>
      </c>
      <c r="AG65" s="18">
        <f t="shared" si="48"/>
        <v>5</v>
      </c>
      <c r="AH65" s="18">
        <f t="shared" si="49"/>
        <v>6</v>
      </c>
      <c r="AI65" s="18">
        <f t="shared" si="50"/>
        <v>1</v>
      </c>
      <c r="AJ65" s="18">
        <f t="shared" si="51"/>
        <v>1</v>
      </c>
      <c r="AK65" s="18">
        <f t="shared" si="52"/>
        <v>4</v>
      </c>
      <c r="AL65" s="18">
        <f t="shared" si="53"/>
        <v>1</v>
      </c>
      <c r="AN65" s="15">
        <f t="shared" si="54"/>
        <v>1</v>
      </c>
    </row>
    <row r="66" spans="2:40" ht="54" customHeight="1">
      <c r="B66" s="47"/>
      <c r="C66" s="32" t="s">
        <v>64</v>
      </c>
      <c r="D66" s="33" t="s">
        <v>232</v>
      </c>
      <c r="E66" s="34">
        <f t="shared" si="56"/>
        <v>22</v>
      </c>
      <c r="F66" s="35" t="s">
        <v>65</v>
      </c>
      <c r="G66" s="6" t="s">
        <v>297</v>
      </c>
      <c r="H66" s="2" t="s">
        <v>18</v>
      </c>
      <c r="I66" s="2" t="str">
        <f t="shared" si="29"/>
        <v>入力不要</v>
      </c>
      <c r="J66" s="6" t="s">
        <v>304</v>
      </c>
      <c r="K66" s="42">
        <f t="shared" si="30"/>
        <v>1</v>
      </c>
      <c r="L66" s="49">
        <f t="shared" si="31"/>
      </c>
      <c r="M66" s="50">
        <f t="shared" si="32"/>
      </c>
      <c r="N66" s="45">
        <f t="shared" si="33"/>
      </c>
      <c r="O66" s="88"/>
      <c r="P66" s="90"/>
      <c r="S66" s="18">
        <f t="shared" si="34"/>
        <v>3</v>
      </c>
      <c r="T66" s="18">
        <f t="shared" si="35"/>
        <v>0</v>
      </c>
      <c r="U66" s="18">
        <f t="shared" si="36"/>
        <v>1</v>
      </c>
      <c r="V66" s="18">
        <f t="shared" si="37"/>
        <v>3</v>
      </c>
      <c r="W66" s="18">
        <f t="shared" si="38"/>
        <v>2</v>
      </c>
      <c r="X66" s="18">
        <f t="shared" si="39"/>
        <v>3</v>
      </c>
      <c r="Y66" s="18">
        <f t="shared" si="40"/>
        <v>5</v>
      </c>
      <c r="Z66" s="18">
        <f t="shared" si="41"/>
        <v>5</v>
      </c>
      <c r="AA66" s="18">
        <f t="shared" si="42"/>
        <v>3</v>
      </c>
      <c r="AB66" s="18">
        <f t="shared" si="43"/>
        <v>0</v>
      </c>
      <c r="AC66" s="18">
        <f t="shared" si="44"/>
        <v>1</v>
      </c>
      <c r="AD66" s="18">
        <f t="shared" si="45"/>
        <v>1</v>
      </c>
      <c r="AE66" s="18">
        <f t="shared" si="46"/>
        <v>3</v>
      </c>
      <c r="AF66" s="18">
        <f t="shared" si="47"/>
        <v>2</v>
      </c>
      <c r="AG66" s="18">
        <f t="shared" si="48"/>
        <v>5</v>
      </c>
      <c r="AH66" s="18">
        <f t="shared" si="49"/>
        <v>6</v>
      </c>
      <c r="AI66" s="18">
        <f t="shared" si="50"/>
        <v>1</v>
      </c>
      <c r="AJ66" s="18">
        <f t="shared" si="51"/>
        <v>1</v>
      </c>
      <c r="AK66" s="18">
        <f t="shared" si="52"/>
        <v>4</v>
      </c>
      <c r="AL66" s="18">
        <f t="shared" si="53"/>
        <v>1</v>
      </c>
      <c r="AN66" s="15" t="str">
        <f t="shared" si="54"/>
        <v>9</v>
      </c>
    </row>
    <row r="67" spans="1:40" ht="42.75" customHeight="1">
      <c r="A67" s="57"/>
      <c r="B67" s="55"/>
      <c r="C67" s="32" t="s">
        <v>66</v>
      </c>
      <c r="D67" s="33" t="s">
        <v>232</v>
      </c>
      <c r="E67" s="34">
        <f t="shared" si="56"/>
        <v>23</v>
      </c>
      <c r="F67" s="35" t="s">
        <v>67</v>
      </c>
      <c r="G67" s="6" t="s">
        <v>269</v>
      </c>
      <c r="H67" s="2" t="s">
        <v>18</v>
      </c>
      <c r="I67" s="2" t="str">
        <f t="shared" si="29"/>
        <v>ＯＫ</v>
      </c>
      <c r="J67" s="6" t="s">
        <v>301</v>
      </c>
      <c r="K67" s="42">
        <f t="shared" si="30"/>
      </c>
      <c r="L67" s="49">
        <f t="shared" si="31"/>
      </c>
      <c r="M67" s="50">
        <f t="shared" si="32"/>
      </c>
      <c r="N67" s="45">
        <f t="shared" si="33"/>
        <v>1</v>
      </c>
      <c r="O67" s="88"/>
      <c r="P67" s="90"/>
      <c r="S67" s="18">
        <f t="shared" si="34"/>
        <v>3</v>
      </c>
      <c r="T67" s="18">
        <f t="shared" si="35"/>
        <v>0</v>
      </c>
      <c r="U67" s="18">
        <f t="shared" si="36"/>
        <v>1</v>
      </c>
      <c r="V67" s="18">
        <f t="shared" si="37"/>
        <v>3</v>
      </c>
      <c r="W67" s="18">
        <f t="shared" si="38"/>
        <v>2</v>
      </c>
      <c r="X67" s="18">
        <f t="shared" si="39"/>
        <v>3</v>
      </c>
      <c r="Y67" s="18">
        <f t="shared" si="40"/>
        <v>5</v>
      </c>
      <c r="Z67" s="18">
        <f t="shared" si="41"/>
        <v>5</v>
      </c>
      <c r="AA67" s="18">
        <f t="shared" si="42"/>
        <v>3</v>
      </c>
      <c r="AB67" s="18">
        <f t="shared" si="43"/>
        <v>0</v>
      </c>
      <c r="AC67" s="18">
        <f t="shared" si="44"/>
        <v>1</v>
      </c>
      <c r="AD67" s="18">
        <f t="shared" si="45"/>
        <v>1</v>
      </c>
      <c r="AE67" s="18">
        <f t="shared" si="46"/>
        <v>3</v>
      </c>
      <c r="AF67" s="18">
        <f t="shared" si="47"/>
        <v>2</v>
      </c>
      <c r="AG67" s="18">
        <f t="shared" si="48"/>
        <v>5</v>
      </c>
      <c r="AH67" s="18">
        <f t="shared" si="49"/>
        <v>7</v>
      </c>
      <c r="AI67" s="18">
        <f t="shared" si="50"/>
        <v>1</v>
      </c>
      <c r="AJ67" s="18">
        <f t="shared" si="51"/>
        <v>1</v>
      </c>
      <c r="AK67" s="18">
        <f t="shared" si="52"/>
        <v>4</v>
      </c>
      <c r="AL67" s="18">
        <f t="shared" si="53"/>
        <v>1</v>
      </c>
      <c r="AN67" s="15">
        <f t="shared" si="54"/>
        <v>4</v>
      </c>
    </row>
    <row r="68" spans="2:40" ht="42.75" customHeight="1">
      <c r="B68" s="58" t="s">
        <v>195</v>
      </c>
      <c r="C68" s="59" t="s">
        <v>68</v>
      </c>
      <c r="D68" s="53" t="s">
        <v>234</v>
      </c>
      <c r="E68" s="54">
        <v>1</v>
      </c>
      <c r="F68" s="60" t="s">
        <v>69</v>
      </c>
      <c r="G68" s="6" t="s">
        <v>297</v>
      </c>
      <c r="H68" s="3" t="s">
        <v>18</v>
      </c>
      <c r="I68" s="2" t="str">
        <f t="shared" si="29"/>
        <v>入力不要</v>
      </c>
      <c r="J68" s="6" t="s">
        <v>304</v>
      </c>
      <c r="K68" s="42">
        <f t="shared" si="30"/>
        <v>1</v>
      </c>
      <c r="L68" s="49">
        <f t="shared" si="31"/>
      </c>
      <c r="M68" s="50">
        <f t="shared" si="32"/>
      </c>
      <c r="N68" s="45">
        <f t="shared" si="33"/>
      </c>
      <c r="O68" s="89"/>
      <c r="P68" s="91"/>
      <c r="S68" s="18">
        <f t="shared" si="34"/>
        <v>3</v>
      </c>
      <c r="T68" s="18">
        <f t="shared" si="35"/>
        <v>0</v>
      </c>
      <c r="U68" s="18">
        <f t="shared" si="36"/>
        <v>1</v>
      </c>
      <c r="V68" s="18">
        <f t="shared" si="37"/>
        <v>3</v>
      </c>
      <c r="W68" s="18">
        <f t="shared" si="38"/>
        <v>2</v>
      </c>
      <c r="X68" s="18">
        <f t="shared" si="39"/>
        <v>3</v>
      </c>
      <c r="Y68" s="18">
        <f t="shared" si="40"/>
        <v>5</v>
      </c>
      <c r="Z68" s="18">
        <f t="shared" si="41"/>
        <v>5</v>
      </c>
      <c r="AA68" s="18">
        <f t="shared" si="42"/>
        <v>3</v>
      </c>
      <c r="AB68" s="18">
        <f t="shared" si="43"/>
        <v>0</v>
      </c>
      <c r="AC68" s="18">
        <f t="shared" si="44"/>
        <v>1</v>
      </c>
      <c r="AD68" s="18">
        <f t="shared" si="45"/>
        <v>1</v>
      </c>
      <c r="AE68" s="18">
        <f t="shared" si="46"/>
        <v>3</v>
      </c>
      <c r="AF68" s="18">
        <f t="shared" si="47"/>
        <v>2</v>
      </c>
      <c r="AG68" s="18">
        <f t="shared" si="48"/>
        <v>5</v>
      </c>
      <c r="AH68" s="18">
        <f t="shared" si="49"/>
        <v>7</v>
      </c>
      <c r="AI68" s="18">
        <f t="shared" si="50"/>
        <v>1</v>
      </c>
      <c r="AJ68" s="18">
        <f t="shared" si="51"/>
        <v>1</v>
      </c>
      <c r="AK68" s="18">
        <f t="shared" si="52"/>
        <v>4</v>
      </c>
      <c r="AL68" s="18">
        <f t="shared" si="53"/>
        <v>1</v>
      </c>
      <c r="AN68" s="15" t="str">
        <f t="shared" si="54"/>
        <v>9</v>
      </c>
    </row>
    <row r="69" spans="2:40" ht="46.5" customHeight="1">
      <c r="B69" s="47"/>
      <c r="C69" s="32" t="s">
        <v>70</v>
      </c>
      <c r="D69" s="33" t="s">
        <v>234</v>
      </c>
      <c r="E69" s="34">
        <f>E68+1</f>
        <v>2</v>
      </c>
      <c r="F69" s="35" t="s">
        <v>71</v>
      </c>
      <c r="G69" s="6" t="s">
        <v>269</v>
      </c>
      <c r="H69" s="2" t="s">
        <v>18</v>
      </c>
      <c r="I69" s="2" t="str">
        <f t="shared" si="29"/>
        <v>ＯＫ</v>
      </c>
      <c r="J69" s="6" t="s">
        <v>301</v>
      </c>
      <c r="K69" s="42">
        <f t="shared" si="30"/>
      </c>
      <c r="L69" s="49">
        <f t="shared" si="31"/>
      </c>
      <c r="M69" s="50">
        <f t="shared" si="32"/>
      </c>
      <c r="N69" s="45">
        <f t="shared" si="33"/>
        <v>1</v>
      </c>
      <c r="O69" s="88"/>
      <c r="P69" s="90"/>
      <c r="S69" s="18">
        <f t="shared" si="34"/>
        <v>3</v>
      </c>
      <c r="T69" s="18">
        <f t="shared" si="35"/>
        <v>0</v>
      </c>
      <c r="U69" s="18">
        <f t="shared" si="36"/>
        <v>1</v>
      </c>
      <c r="V69" s="18">
        <f t="shared" si="37"/>
        <v>3</v>
      </c>
      <c r="W69" s="18">
        <f t="shared" si="38"/>
        <v>2</v>
      </c>
      <c r="X69" s="18">
        <f t="shared" si="39"/>
        <v>3</v>
      </c>
      <c r="Y69" s="18">
        <f t="shared" si="40"/>
        <v>5</v>
      </c>
      <c r="Z69" s="18">
        <f t="shared" si="41"/>
        <v>5</v>
      </c>
      <c r="AA69" s="18">
        <f t="shared" si="42"/>
        <v>3</v>
      </c>
      <c r="AB69" s="18">
        <f t="shared" si="43"/>
        <v>0</v>
      </c>
      <c r="AC69" s="18">
        <f t="shared" si="44"/>
        <v>1</v>
      </c>
      <c r="AD69" s="18">
        <f t="shared" si="45"/>
        <v>1</v>
      </c>
      <c r="AE69" s="18">
        <f t="shared" si="46"/>
        <v>3</v>
      </c>
      <c r="AF69" s="18">
        <f t="shared" si="47"/>
        <v>2</v>
      </c>
      <c r="AG69" s="18">
        <f t="shared" si="48"/>
        <v>5</v>
      </c>
      <c r="AH69" s="18">
        <f t="shared" si="49"/>
        <v>8</v>
      </c>
      <c r="AI69" s="18">
        <f t="shared" si="50"/>
        <v>1</v>
      </c>
      <c r="AJ69" s="18">
        <f t="shared" si="51"/>
        <v>1</v>
      </c>
      <c r="AK69" s="18">
        <f t="shared" si="52"/>
        <v>4</v>
      </c>
      <c r="AL69" s="18">
        <f t="shared" si="53"/>
        <v>1</v>
      </c>
      <c r="AN69" s="15">
        <f t="shared" si="54"/>
        <v>4</v>
      </c>
    </row>
    <row r="70" spans="2:40" ht="35.25" customHeight="1">
      <c r="B70" s="47"/>
      <c r="C70" s="48" t="s">
        <v>99</v>
      </c>
      <c r="D70" s="33" t="s">
        <v>234</v>
      </c>
      <c r="E70" s="34">
        <f>E69+1</f>
        <v>3</v>
      </c>
      <c r="F70" s="35" t="s">
        <v>100</v>
      </c>
      <c r="G70" s="6" t="s">
        <v>269</v>
      </c>
      <c r="H70" s="2" t="s">
        <v>18</v>
      </c>
      <c r="I70" s="2" t="str">
        <f t="shared" si="29"/>
        <v>ＯＫ</v>
      </c>
      <c r="J70" s="6" t="s">
        <v>301</v>
      </c>
      <c r="K70" s="42">
        <f t="shared" si="30"/>
      </c>
      <c r="L70" s="49">
        <f t="shared" si="31"/>
      </c>
      <c r="M70" s="50">
        <f t="shared" si="32"/>
      </c>
      <c r="N70" s="45">
        <f t="shared" si="33"/>
        <v>1</v>
      </c>
      <c r="O70" s="88"/>
      <c r="P70" s="90"/>
      <c r="S70" s="18">
        <f t="shared" si="34"/>
        <v>3</v>
      </c>
      <c r="T70" s="18">
        <f t="shared" si="35"/>
        <v>0</v>
      </c>
      <c r="U70" s="18">
        <f t="shared" si="36"/>
        <v>1</v>
      </c>
      <c r="V70" s="18">
        <f t="shared" si="37"/>
        <v>3</v>
      </c>
      <c r="W70" s="18">
        <f t="shared" si="38"/>
        <v>2</v>
      </c>
      <c r="X70" s="18">
        <f t="shared" si="39"/>
        <v>3</v>
      </c>
      <c r="Y70" s="18">
        <f t="shared" si="40"/>
        <v>5</v>
      </c>
      <c r="Z70" s="18">
        <f t="shared" si="41"/>
        <v>5</v>
      </c>
      <c r="AA70" s="18">
        <f t="shared" si="42"/>
        <v>3</v>
      </c>
      <c r="AB70" s="18">
        <f t="shared" si="43"/>
        <v>0</v>
      </c>
      <c r="AC70" s="18">
        <f t="shared" si="44"/>
        <v>1</v>
      </c>
      <c r="AD70" s="18">
        <f t="shared" si="45"/>
        <v>1</v>
      </c>
      <c r="AE70" s="18">
        <f t="shared" si="46"/>
        <v>3</v>
      </c>
      <c r="AF70" s="18">
        <f t="shared" si="47"/>
        <v>2</v>
      </c>
      <c r="AG70" s="18">
        <f t="shared" si="48"/>
        <v>5</v>
      </c>
      <c r="AH70" s="18">
        <f t="shared" si="49"/>
        <v>9</v>
      </c>
      <c r="AI70" s="18">
        <f t="shared" si="50"/>
        <v>1</v>
      </c>
      <c r="AJ70" s="18">
        <f t="shared" si="51"/>
        <v>1</v>
      </c>
      <c r="AK70" s="18">
        <f t="shared" si="52"/>
        <v>4</v>
      </c>
      <c r="AL70" s="18">
        <f t="shared" si="53"/>
        <v>1</v>
      </c>
      <c r="AN70" s="15">
        <f t="shared" si="54"/>
        <v>4</v>
      </c>
    </row>
    <row r="71" spans="2:40" ht="62.25" customHeight="1">
      <c r="B71" s="47"/>
      <c r="C71" s="32" t="s">
        <v>72</v>
      </c>
      <c r="D71" s="131" t="s">
        <v>234</v>
      </c>
      <c r="E71" s="128">
        <f>E70+1</f>
        <v>4</v>
      </c>
      <c r="F71" s="142" t="s">
        <v>73</v>
      </c>
      <c r="G71" s="140" t="s">
        <v>269</v>
      </c>
      <c r="H71" s="144" t="s">
        <v>259</v>
      </c>
      <c r="I71" s="138" t="str">
        <f t="shared" si="29"/>
        <v>ＯＫ</v>
      </c>
      <c r="J71" s="140" t="s">
        <v>303</v>
      </c>
      <c r="K71" s="109">
        <f t="shared" si="30"/>
      </c>
      <c r="L71" s="111">
        <f t="shared" si="31"/>
      </c>
      <c r="M71" s="113">
        <f t="shared" si="32"/>
      </c>
      <c r="N71" s="115">
        <f t="shared" si="33"/>
        <v>1</v>
      </c>
      <c r="O71" s="157"/>
      <c r="P71" s="156"/>
      <c r="S71" s="107">
        <f t="shared" si="34"/>
        <v>3</v>
      </c>
      <c r="T71" s="107">
        <f t="shared" si="35"/>
        <v>0</v>
      </c>
      <c r="U71" s="107">
        <f t="shared" si="36"/>
        <v>1</v>
      </c>
      <c r="V71" s="107">
        <f t="shared" si="37"/>
        <v>3</v>
      </c>
      <c r="W71" s="107">
        <f t="shared" si="38"/>
        <v>2</v>
      </c>
      <c r="X71" s="107">
        <f t="shared" si="39"/>
        <v>3</v>
      </c>
      <c r="Y71" s="107">
        <f t="shared" si="40"/>
        <v>5</v>
      </c>
      <c r="Z71" s="107">
        <f t="shared" si="41"/>
        <v>5</v>
      </c>
      <c r="AA71" s="107">
        <f t="shared" si="42"/>
        <v>3</v>
      </c>
      <c r="AB71" s="107">
        <f t="shared" si="43"/>
        <v>0</v>
      </c>
      <c r="AC71" s="107">
        <f t="shared" si="44"/>
        <v>1</v>
      </c>
      <c r="AD71" s="107">
        <f t="shared" si="45"/>
        <v>2</v>
      </c>
      <c r="AE71" s="107">
        <f t="shared" si="46"/>
        <v>3</v>
      </c>
      <c r="AF71" s="107">
        <f t="shared" si="47"/>
        <v>2</v>
      </c>
      <c r="AG71" s="107">
        <f t="shared" si="48"/>
        <v>5</v>
      </c>
      <c r="AH71" s="107">
        <f t="shared" si="49"/>
        <v>9</v>
      </c>
      <c r="AI71" s="107">
        <f t="shared" si="50"/>
        <v>1</v>
      </c>
      <c r="AJ71" s="107">
        <f t="shared" si="51"/>
        <v>1</v>
      </c>
      <c r="AK71" s="107">
        <f t="shared" si="52"/>
        <v>4</v>
      </c>
      <c r="AL71" s="107">
        <f t="shared" si="53"/>
        <v>1</v>
      </c>
      <c r="AN71" s="15">
        <f t="shared" si="54"/>
        <v>3</v>
      </c>
    </row>
    <row r="72" spans="2:40" ht="52.5" customHeight="1">
      <c r="B72" s="55"/>
      <c r="C72" s="32" t="s">
        <v>74</v>
      </c>
      <c r="D72" s="132"/>
      <c r="E72" s="129"/>
      <c r="F72" s="142"/>
      <c r="G72" s="141"/>
      <c r="H72" s="145"/>
      <c r="I72" s="139" t="str">
        <f t="shared" si="29"/>
        <v>入力不要</v>
      </c>
      <c r="J72" s="141"/>
      <c r="K72" s="110">
        <f t="shared" si="30"/>
      </c>
      <c r="L72" s="112">
        <f t="shared" si="31"/>
      </c>
      <c r="M72" s="114">
        <f t="shared" si="32"/>
      </c>
      <c r="N72" s="116">
        <f t="shared" si="33"/>
      </c>
      <c r="O72" s="157"/>
      <c r="P72" s="156"/>
      <c r="S72" s="108">
        <f t="shared" si="34"/>
        <v>3</v>
      </c>
      <c r="T72" s="108">
        <f t="shared" si="35"/>
        <v>0</v>
      </c>
      <c r="U72" s="108">
        <f t="shared" si="36"/>
        <v>1</v>
      </c>
      <c r="V72" s="108">
        <f t="shared" si="37"/>
        <v>3</v>
      </c>
      <c r="W72" s="108">
        <f t="shared" si="38"/>
        <v>2</v>
      </c>
      <c r="X72" s="108">
        <f t="shared" si="39"/>
        <v>3</v>
      </c>
      <c r="Y72" s="108">
        <f t="shared" si="40"/>
        <v>5</v>
      </c>
      <c r="Z72" s="108">
        <f t="shared" si="41"/>
        <v>5</v>
      </c>
      <c r="AA72" s="108">
        <f t="shared" si="42"/>
        <v>3</v>
      </c>
      <c r="AB72" s="108">
        <f t="shared" si="43"/>
        <v>0</v>
      </c>
      <c r="AC72" s="108">
        <f t="shared" si="44"/>
        <v>1</v>
      </c>
      <c r="AD72" s="108">
        <f t="shared" si="45"/>
        <v>2</v>
      </c>
      <c r="AE72" s="108">
        <f t="shared" si="46"/>
        <v>3</v>
      </c>
      <c r="AF72" s="108">
        <f t="shared" si="47"/>
        <v>2</v>
      </c>
      <c r="AG72" s="108">
        <f t="shared" si="48"/>
        <v>5</v>
      </c>
      <c r="AH72" s="108">
        <f t="shared" si="49"/>
        <v>9</v>
      </c>
      <c r="AI72" s="108">
        <f t="shared" si="50"/>
        <v>1</v>
      </c>
      <c r="AJ72" s="108">
        <f t="shared" si="51"/>
        <v>1</v>
      </c>
      <c r="AK72" s="108">
        <f t="shared" si="52"/>
        <v>4</v>
      </c>
      <c r="AL72" s="108">
        <f t="shared" si="53"/>
        <v>1</v>
      </c>
      <c r="AN72" s="15" t="str">
        <f t="shared" si="54"/>
        <v>9</v>
      </c>
    </row>
    <row r="73" spans="2:40" ht="36" customHeight="1">
      <c r="B73" s="31" t="s">
        <v>197</v>
      </c>
      <c r="C73" s="130" t="s">
        <v>237</v>
      </c>
      <c r="D73" s="33" t="s">
        <v>238</v>
      </c>
      <c r="E73" s="34">
        <v>1</v>
      </c>
      <c r="F73" s="35" t="s">
        <v>239</v>
      </c>
      <c r="G73" s="6" t="s">
        <v>269</v>
      </c>
      <c r="H73" s="2" t="s">
        <v>155</v>
      </c>
      <c r="I73" s="2" t="str">
        <f aca="true" t="shared" si="57" ref="I73:I109">IF(G73="採用",IF(SUM(K73:N73)=0,"未入力","ＯＫ"),"入力不要")</f>
        <v>ＯＫ</v>
      </c>
      <c r="J73" s="6" t="s">
        <v>308</v>
      </c>
      <c r="K73" s="42">
        <f aca="true" t="shared" si="58" ref="K73:K109">IF($J73="計画なし",1,IF($J73="全くなし",1,IF($J73="いいえ",1,"")))</f>
      </c>
      <c r="L73" s="43">
        <f aca="true" t="shared" si="59" ref="L73:L109">IF($J73="計画中",1,IF($J73="一部",1,IF($J73="事例あり",1,"")))</f>
      </c>
      <c r="M73" s="44">
        <f aca="true" t="shared" si="60" ref="M73:M109">IF($J73="実施中",1,IF($J73="ほぼ",1,IF($J73="不定期",1,"")))</f>
        <v>1</v>
      </c>
      <c r="N73" s="45">
        <f aca="true" t="shared" si="61" ref="N73:N109">IF($J73="実施済",1,IF($J73="完全に",1,IF($J73="定期的",1,IF($J73="はい",1,""))))</f>
      </c>
      <c r="O73" s="88"/>
      <c r="P73" s="90"/>
      <c r="S73" s="18">
        <f aca="true" t="shared" si="62" ref="S73:S109">IF($G73="採用",IF($H73="施設・設備",IF($K73=1,S72+1,S72),S72),S72)</f>
        <v>3</v>
      </c>
      <c r="T73" s="18">
        <f aca="true" t="shared" si="63" ref="T73:T109">IF($G73="採用",IF($H73="施設・設備",IF($L73=1,T72+1,T72),T72),T72)</f>
        <v>0</v>
      </c>
      <c r="U73" s="18">
        <f aca="true" t="shared" si="64" ref="U73:U109">IF($G73="採用",IF($H73="施設・設備",IF($M73=1,U72+1,U72),U72),U72)</f>
        <v>2</v>
      </c>
      <c r="V73" s="18">
        <f aca="true" t="shared" si="65" ref="V73:V109">IF($G73="採用",IF($H73="施設・設備",IF($N73=1,V72+1,V72),V72),V72)</f>
        <v>3</v>
      </c>
      <c r="W73" s="18">
        <f aca="true" t="shared" si="66" ref="W73:W109">IF($G73="採用",IF($H73="備品",IF($K73=1,W72+1,W72),W72),W72)</f>
        <v>2</v>
      </c>
      <c r="X73" s="18">
        <f aca="true" t="shared" si="67" ref="X73:X109">IF($G73="採用",IF($H73="備品",IF($L73=1,X72+1,X72),X72),X72)</f>
        <v>3</v>
      </c>
      <c r="Y73" s="18">
        <f aca="true" t="shared" si="68" ref="Y73:Y109">IF($G73="採用",IF($H73="備品",IF($M73=1,Y72+1,Y72),Y72),Y72)</f>
        <v>5</v>
      </c>
      <c r="Z73" s="18">
        <f aca="true" t="shared" si="69" ref="Z73:Z109">IF($G73="採用",IF($H73="備品",IF($N73=1,Z72+1,Z72),Z72),Z72)</f>
        <v>5</v>
      </c>
      <c r="AA73" s="18">
        <f aca="true" t="shared" si="70" ref="AA73:AA109">IF($G73="採用",IF($H73="マニュアル",IF($K73=1,AA72+1,AA72),AA72),AA72)</f>
        <v>3</v>
      </c>
      <c r="AB73" s="18">
        <f aca="true" t="shared" si="71" ref="AB73:AB109">IF($G73="採用",IF($H73="マニュアル",IF($L73=1,AB72+1,AB72),AB72),AB72)</f>
        <v>0</v>
      </c>
      <c r="AC73" s="18">
        <f aca="true" t="shared" si="72" ref="AC73:AC109">IF($G73="採用",IF($H73="マニュアル",IF($M73=1,AC72+1,AC72),AC72),AC72)</f>
        <v>1</v>
      </c>
      <c r="AD73" s="18">
        <f aca="true" t="shared" si="73" ref="AD73:AD109">IF($G73="採用",IF($H73="マニュアル",IF($N73=1,AD72+1,AD72),AD72),AD72)</f>
        <v>2</v>
      </c>
      <c r="AE73" s="18">
        <f aca="true" t="shared" si="74" ref="AE73:AE109">IF($G73="採用",IF($H73="体制",IF($K73=1,AE72+1,AE72),AE72),AE72)</f>
        <v>3</v>
      </c>
      <c r="AF73" s="18">
        <f aca="true" t="shared" si="75" ref="AF73:AF109">IF($G73="採用",IF($H73="体制",IF($L73=1,AF72+1,AF72),AF72),AF72)</f>
        <v>2</v>
      </c>
      <c r="AG73" s="18">
        <f aca="true" t="shared" si="76" ref="AG73:AG109">IF($G73="採用",IF($H73="体制",IF($M73=1,AG72+1,AG72),AG72),AG72)</f>
        <v>5</v>
      </c>
      <c r="AH73" s="18">
        <f aca="true" t="shared" si="77" ref="AH73:AH109">IF($G73="採用",IF($H73="体制",IF($N73=1,AH72+1,AH72),AH72),AH72)</f>
        <v>9</v>
      </c>
      <c r="AI73" s="18">
        <f aca="true" t="shared" si="78" ref="AI73:AI109">IF($G73="採用",IF($H73="教育・訓練",IF($K73=1,AI72+1,AI72),AI72),AI72)</f>
        <v>1</v>
      </c>
      <c r="AJ73" s="18">
        <f aca="true" t="shared" si="79" ref="AJ73:AJ109">IF($G73="採用",IF($H73="教育・訓練",IF($L73=1,AJ72+1,AJ72),AJ72),AJ72)</f>
        <v>1</v>
      </c>
      <c r="AK73" s="18">
        <f aca="true" t="shared" si="80" ref="AK73:AK109">IF($G73="採用",IF($H73="教育・訓練",IF($M73=1,AK72+1,AK72),AK72),AK72)</f>
        <v>4</v>
      </c>
      <c r="AL73" s="18">
        <f aca="true" t="shared" si="81" ref="AL73:AL109">IF($G73="採用",IF($H73="教育・訓練",IF($N73=1,AL72+1,AL72),AL72),AL72)</f>
        <v>1</v>
      </c>
      <c r="AN73" s="15">
        <f aca="true" t="shared" si="82" ref="AN73:AN109">IF(G73="採用",IF(H73="施設・設備",1,IF(H73="備品",2,IF(H73="マニュアル",3,IF(H73="体制",4,IF(H73="教育・訓練",5,0))))),"9")</f>
        <v>1</v>
      </c>
    </row>
    <row r="74" spans="1:40" ht="36" customHeight="1">
      <c r="A74" s="46"/>
      <c r="B74" s="58"/>
      <c r="C74" s="130"/>
      <c r="D74" s="33" t="s">
        <v>238</v>
      </c>
      <c r="E74" s="34">
        <f aca="true" t="shared" si="83" ref="E74:E93">E73+1</f>
        <v>2</v>
      </c>
      <c r="F74" s="35" t="s">
        <v>240</v>
      </c>
      <c r="G74" s="6" t="s">
        <v>269</v>
      </c>
      <c r="H74" s="2" t="s">
        <v>155</v>
      </c>
      <c r="I74" s="2" t="str">
        <f t="shared" si="57"/>
        <v>ＯＫ</v>
      </c>
      <c r="J74" s="6" t="s">
        <v>301</v>
      </c>
      <c r="K74" s="42">
        <f t="shared" si="58"/>
      </c>
      <c r="L74" s="49">
        <f t="shared" si="59"/>
      </c>
      <c r="M74" s="50">
        <f t="shared" si="60"/>
      </c>
      <c r="N74" s="45">
        <f t="shared" si="61"/>
        <v>1</v>
      </c>
      <c r="O74" s="88"/>
      <c r="P74" s="90"/>
      <c r="S74" s="18">
        <f t="shared" si="62"/>
        <v>3</v>
      </c>
      <c r="T74" s="18">
        <f t="shared" si="63"/>
        <v>0</v>
      </c>
      <c r="U74" s="18">
        <f t="shared" si="64"/>
        <v>2</v>
      </c>
      <c r="V74" s="18">
        <f t="shared" si="65"/>
        <v>4</v>
      </c>
      <c r="W74" s="18">
        <f t="shared" si="66"/>
        <v>2</v>
      </c>
      <c r="X74" s="18">
        <f t="shared" si="67"/>
        <v>3</v>
      </c>
      <c r="Y74" s="18">
        <f t="shared" si="68"/>
        <v>5</v>
      </c>
      <c r="Z74" s="18">
        <f t="shared" si="69"/>
        <v>5</v>
      </c>
      <c r="AA74" s="18">
        <f t="shared" si="70"/>
        <v>3</v>
      </c>
      <c r="AB74" s="18">
        <f t="shared" si="71"/>
        <v>0</v>
      </c>
      <c r="AC74" s="18">
        <f t="shared" si="72"/>
        <v>1</v>
      </c>
      <c r="AD74" s="18">
        <f t="shared" si="73"/>
        <v>2</v>
      </c>
      <c r="AE74" s="18">
        <f t="shared" si="74"/>
        <v>3</v>
      </c>
      <c r="AF74" s="18">
        <f t="shared" si="75"/>
        <v>2</v>
      </c>
      <c r="AG74" s="18">
        <f t="shared" si="76"/>
        <v>5</v>
      </c>
      <c r="AH74" s="18">
        <f t="shared" si="77"/>
        <v>9</v>
      </c>
      <c r="AI74" s="18">
        <f t="shared" si="78"/>
        <v>1</v>
      </c>
      <c r="AJ74" s="18">
        <f t="shared" si="79"/>
        <v>1</v>
      </c>
      <c r="AK74" s="18">
        <f t="shared" si="80"/>
        <v>4</v>
      </c>
      <c r="AL74" s="18">
        <f t="shared" si="81"/>
        <v>1</v>
      </c>
      <c r="AN74" s="15">
        <f t="shared" si="82"/>
        <v>1</v>
      </c>
    </row>
    <row r="75" spans="1:40" ht="36" customHeight="1">
      <c r="A75" s="46"/>
      <c r="B75" s="47"/>
      <c r="C75" s="48" t="s">
        <v>129</v>
      </c>
      <c r="D75" s="33" t="s">
        <v>238</v>
      </c>
      <c r="E75" s="34">
        <f t="shared" si="83"/>
        <v>3</v>
      </c>
      <c r="F75" s="56" t="s">
        <v>105</v>
      </c>
      <c r="G75" s="6" t="s">
        <v>269</v>
      </c>
      <c r="H75" s="2" t="s">
        <v>151</v>
      </c>
      <c r="I75" s="2" t="str">
        <f t="shared" si="57"/>
        <v>ＯＫ</v>
      </c>
      <c r="J75" s="6" t="s">
        <v>300</v>
      </c>
      <c r="K75" s="42">
        <f t="shared" si="58"/>
        <v>1</v>
      </c>
      <c r="L75" s="43">
        <f t="shared" si="59"/>
      </c>
      <c r="M75" s="44">
        <f t="shared" si="60"/>
      </c>
      <c r="N75" s="45">
        <f t="shared" si="61"/>
      </c>
      <c r="O75" s="88"/>
      <c r="P75" s="90"/>
      <c r="S75" s="18">
        <f t="shared" si="62"/>
        <v>3</v>
      </c>
      <c r="T75" s="18">
        <f t="shared" si="63"/>
        <v>0</v>
      </c>
      <c r="U75" s="18">
        <f t="shared" si="64"/>
        <v>2</v>
      </c>
      <c r="V75" s="18">
        <f t="shared" si="65"/>
        <v>4</v>
      </c>
      <c r="W75" s="18">
        <f t="shared" si="66"/>
        <v>3</v>
      </c>
      <c r="X75" s="18">
        <f t="shared" si="67"/>
        <v>3</v>
      </c>
      <c r="Y75" s="18">
        <f t="shared" si="68"/>
        <v>5</v>
      </c>
      <c r="Z75" s="18">
        <f t="shared" si="69"/>
        <v>5</v>
      </c>
      <c r="AA75" s="18">
        <f t="shared" si="70"/>
        <v>3</v>
      </c>
      <c r="AB75" s="18">
        <f t="shared" si="71"/>
        <v>0</v>
      </c>
      <c r="AC75" s="18">
        <f t="shared" si="72"/>
        <v>1</v>
      </c>
      <c r="AD75" s="18">
        <f t="shared" si="73"/>
        <v>2</v>
      </c>
      <c r="AE75" s="18">
        <f t="shared" si="74"/>
        <v>3</v>
      </c>
      <c r="AF75" s="18">
        <f t="shared" si="75"/>
        <v>2</v>
      </c>
      <c r="AG75" s="18">
        <f t="shared" si="76"/>
        <v>5</v>
      </c>
      <c r="AH75" s="18">
        <f t="shared" si="77"/>
        <v>9</v>
      </c>
      <c r="AI75" s="18">
        <f t="shared" si="78"/>
        <v>1</v>
      </c>
      <c r="AJ75" s="18">
        <f t="shared" si="79"/>
        <v>1</v>
      </c>
      <c r="AK75" s="18">
        <f t="shared" si="80"/>
        <v>4</v>
      </c>
      <c r="AL75" s="18">
        <f t="shared" si="81"/>
        <v>1</v>
      </c>
      <c r="AN75" s="15">
        <f t="shared" si="82"/>
        <v>2</v>
      </c>
    </row>
    <row r="76" spans="1:40" ht="36" customHeight="1">
      <c r="A76" s="46"/>
      <c r="B76" s="47"/>
      <c r="C76" s="32" t="s">
        <v>75</v>
      </c>
      <c r="D76" s="33" t="s">
        <v>241</v>
      </c>
      <c r="E76" s="34">
        <f t="shared" si="83"/>
        <v>4</v>
      </c>
      <c r="F76" s="35" t="s">
        <v>242</v>
      </c>
      <c r="G76" s="6" t="s">
        <v>269</v>
      </c>
      <c r="H76" s="2" t="s">
        <v>92</v>
      </c>
      <c r="I76" s="2" t="str">
        <f t="shared" si="57"/>
        <v>ＯＫ</v>
      </c>
      <c r="J76" s="8" t="s">
        <v>298</v>
      </c>
      <c r="K76" s="42">
        <f t="shared" si="58"/>
      </c>
      <c r="L76" s="43">
        <f t="shared" si="59"/>
      </c>
      <c r="M76" s="44">
        <f t="shared" si="60"/>
        <v>1</v>
      </c>
      <c r="N76" s="45">
        <f t="shared" si="61"/>
      </c>
      <c r="O76" s="88"/>
      <c r="P76" s="90"/>
      <c r="S76" s="18">
        <f t="shared" si="62"/>
        <v>3</v>
      </c>
      <c r="T76" s="18">
        <f t="shared" si="63"/>
        <v>0</v>
      </c>
      <c r="U76" s="18">
        <f t="shared" si="64"/>
        <v>2</v>
      </c>
      <c r="V76" s="18">
        <f t="shared" si="65"/>
        <v>4</v>
      </c>
      <c r="W76" s="18">
        <f t="shared" si="66"/>
        <v>3</v>
      </c>
      <c r="X76" s="18">
        <f t="shared" si="67"/>
        <v>3</v>
      </c>
      <c r="Y76" s="18">
        <f t="shared" si="68"/>
        <v>5</v>
      </c>
      <c r="Z76" s="18">
        <f t="shared" si="69"/>
        <v>5</v>
      </c>
      <c r="AA76" s="18">
        <f t="shared" si="70"/>
        <v>3</v>
      </c>
      <c r="AB76" s="18">
        <f t="shared" si="71"/>
        <v>0</v>
      </c>
      <c r="AC76" s="18">
        <f t="shared" si="72"/>
        <v>1</v>
      </c>
      <c r="AD76" s="18">
        <f t="shared" si="73"/>
        <v>2</v>
      </c>
      <c r="AE76" s="18">
        <f t="shared" si="74"/>
        <v>3</v>
      </c>
      <c r="AF76" s="18">
        <f t="shared" si="75"/>
        <v>2</v>
      </c>
      <c r="AG76" s="18">
        <f t="shared" si="76"/>
        <v>6</v>
      </c>
      <c r="AH76" s="18">
        <f t="shared" si="77"/>
        <v>9</v>
      </c>
      <c r="AI76" s="18">
        <f t="shared" si="78"/>
        <v>1</v>
      </c>
      <c r="AJ76" s="18">
        <f t="shared" si="79"/>
        <v>1</v>
      </c>
      <c r="AK76" s="18">
        <f t="shared" si="80"/>
        <v>4</v>
      </c>
      <c r="AL76" s="18">
        <f t="shared" si="81"/>
        <v>1</v>
      </c>
      <c r="AN76" s="15">
        <f t="shared" si="82"/>
        <v>4</v>
      </c>
    </row>
    <row r="77" spans="1:40" ht="55.5" customHeight="1">
      <c r="A77" s="46"/>
      <c r="B77" s="47"/>
      <c r="C77" s="32" t="s">
        <v>76</v>
      </c>
      <c r="D77" s="33" t="s">
        <v>288</v>
      </c>
      <c r="E77" s="34">
        <f t="shared" si="83"/>
        <v>5</v>
      </c>
      <c r="F77" s="35" t="s">
        <v>289</v>
      </c>
      <c r="G77" s="6" t="s">
        <v>269</v>
      </c>
      <c r="H77" s="2" t="s">
        <v>18</v>
      </c>
      <c r="I77" s="2" t="str">
        <f t="shared" si="57"/>
        <v>ＯＫ</v>
      </c>
      <c r="J77" s="6" t="s">
        <v>301</v>
      </c>
      <c r="K77" s="42">
        <f t="shared" si="58"/>
      </c>
      <c r="L77" s="49">
        <f t="shared" si="59"/>
      </c>
      <c r="M77" s="50">
        <f t="shared" si="60"/>
      </c>
      <c r="N77" s="45">
        <f t="shared" si="61"/>
        <v>1</v>
      </c>
      <c r="O77" s="88"/>
      <c r="P77" s="90"/>
      <c r="S77" s="18">
        <f t="shared" si="62"/>
        <v>3</v>
      </c>
      <c r="T77" s="18">
        <f t="shared" si="63"/>
        <v>0</v>
      </c>
      <c r="U77" s="18">
        <f t="shared" si="64"/>
        <v>2</v>
      </c>
      <c r="V77" s="18">
        <f t="shared" si="65"/>
        <v>4</v>
      </c>
      <c r="W77" s="18">
        <f t="shared" si="66"/>
        <v>3</v>
      </c>
      <c r="X77" s="18">
        <f t="shared" si="67"/>
        <v>3</v>
      </c>
      <c r="Y77" s="18">
        <f t="shared" si="68"/>
        <v>5</v>
      </c>
      <c r="Z77" s="18">
        <f t="shared" si="69"/>
        <v>5</v>
      </c>
      <c r="AA77" s="18">
        <f t="shared" si="70"/>
        <v>3</v>
      </c>
      <c r="AB77" s="18">
        <f t="shared" si="71"/>
        <v>0</v>
      </c>
      <c r="AC77" s="18">
        <f t="shared" si="72"/>
        <v>1</v>
      </c>
      <c r="AD77" s="18">
        <f t="shared" si="73"/>
        <v>2</v>
      </c>
      <c r="AE77" s="18">
        <f t="shared" si="74"/>
        <v>3</v>
      </c>
      <c r="AF77" s="18">
        <f t="shared" si="75"/>
        <v>2</v>
      </c>
      <c r="AG77" s="18">
        <f t="shared" si="76"/>
        <v>6</v>
      </c>
      <c r="AH77" s="18">
        <f t="shared" si="77"/>
        <v>10</v>
      </c>
      <c r="AI77" s="18">
        <f t="shared" si="78"/>
        <v>1</v>
      </c>
      <c r="AJ77" s="18">
        <f t="shared" si="79"/>
        <v>1</v>
      </c>
      <c r="AK77" s="18">
        <f t="shared" si="80"/>
        <v>4</v>
      </c>
      <c r="AL77" s="18">
        <f t="shared" si="81"/>
        <v>1</v>
      </c>
      <c r="AN77" s="15">
        <f t="shared" si="82"/>
        <v>4</v>
      </c>
    </row>
    <row r="78" spans="1:40" ht="36" customHeight="1">
      <c r="A78" s="46"/>
      <c r="B78" s="47"/>
      <c r="C78" s="130" t="s">
        <v>77</v>
      </c>
      <c r="D78" s="33" t="s">
        <v>288</v>
      </c>
      <c r="E78" s="34">
        <f t="shared" si="83"/>
        <v>6</v>
      </c>
      <c r="F78" s="35" t="s">
        <v>130</v>
      </c>
      <c r="G78" s="6" t="s">
        <v>269</v>
      </c>
      <c r="H78" s="2" t="s">
        <v>92</v>
      </c>
      <c r="I78" s="2" t="str">
        <f t="shared" si="57"/>
        <v>ＯＫ</v>
      </c>
      <c r="J78" s="8" t="s">
        <v>298</v>
      </c>
      <c r="K78" s="42">
        <f t="shared" si="58"/>
      </c>
      <c r="L78" s="43">
        <f t="shared" si="59"/>
      </c>
      <c r="M78" s="44">
        <f t="shared" si="60"/>
        <v>1</v>
      </c>
      <c r="N78" s="45">
        <f t="shared" si="61"/>
      </c>
      <c r="O78" s="88"/>
      <c r="P78" s="90"/>
      <c r="S78" s="18">
        <f t="shared" si="62"/>
        <v>3</v>
      </c>
      <c r="T78" s="18">
        <f t="shared" si="63"/>
        <v>0</v>
      </c>
      <c r="U78" s="18">
        <f t="shared" si="64"/>
        <v>2</v>
      </c>
      <c r="V78" s="18">
        <f t="shared" si="65"/>
        <v>4</v>
      </c>
      <c r="W78" s="18">
        <f t="shared" si="66"/>
        <v>3</v>
      </c>
      <c r="X78" s="18">
        <f t="shared" si="67"/>
        <v>3</v>
      </c>
      <c r="Y78" s="18">
        <f t="shared" si="68"/>
        <v>5</v>
      </c>
      <c r="Z78" s="18">
        <f t="shared" si="69"/>
        <v>5</v>
      </c>
      <c r="AA78" s="18">
        <f t="shared" si="70"/>
        <v>3</v>
      </c>
      <c r="AB78" s="18">
        <f t="shared" si="71"/>
        <v>0</v>
      </c>
      <c r="AC78" s="18">
        <f t="shared" si="72"/>
        <v>1</v>
      </c>
      <c r="AD78" s="18">
        <f t="shared" si="73"/>
        <v>2</v>
      </c>
      <c r="AE78" s="18">
        <f t="shared" si="74"/>
        <v>3</v>
      </c>
      <c r="AF78" s="18">
        <f t="shared" si="75"/>
        <v>2</v>
      </c>
      <c r="AG78" s="18">
        <f t="shared" si="76"/>
        <v>7</v>
      </c>
      <c r="AH78" s="18">
        <f t="shared" si="77"/>
        <v>10</v>
      </c>
      <c r="AI78" s="18">
        <f t="shared" si="78"/>
        <v>1</v>
      </c>
      <c r="AJ78" s="18">
        <f t="shared" si="79"/>
        <v>1</v>
      </c>
      <c r="AK78" s="18">
        <f t="shared" si="80"/>
        <v>4</v>
      </c>
      <c r="AL78" s="18">
        <f t="shared" si="81"/>
        <v>1</v>
      </c>
      <c r="AN78" s="15">
        <f t="shared" si="82"/>
        <v>4</v>
      </c>
    </row>
    <row r="79" spans="1:40" ht="36" customHeight="1">
      <c r="A79" s="46"/>
      <c r="B79" s="47"/>
      <c r="C79" s="130"/>
      <c r="D79" s="33" t="s">
        <v>288</v>
      </c>
      <c r="E79" s="34">
        <f t="shared" si="83"/>
        <v>7</v>
      </c>
      <c r="F79" s="35" t="s">
        <v>131</v>
      </c>
      <c r="G79" s="6" t="s">
        <v>269</v>
      </c>
      <c r="H79" s="2" t="s">
        <v>92</v>
      </c>
      <c r="I79" s="2" t="str">
        <f t="shared" si="57"/>
        <v>ＯＫ</v>
      </c>
      <c r="J79" s="8" t="s">
        <v>300</v>
      </c>
      <c r="K79" s="42">
        <f t="shared" si="58"/>
        <v>1</v>
      </c>
      <c r="L79" s="43">
        <f t="shared" si="59"/>
      </c>
      <c r="M79" s="44">
        <f t="shared" si="60"/>
      </c>
      <c r="N79" s="45">
        <f t="shared" si="61"/>
      </c>
      <c r="O79" s="88"/>
      <c r="P79" s="90"/>
      <c r="S79" s="18">
        <f t="shared" si="62"/>
        <v>3</v>
      </c>
      <c r="T79" s="18">
        <f t="shared" si="63"/>
        <v>0</v>
      </c>
      <c r="U79" s="18">
        <f t="shared" si="64"/>
        <v>2</v>
      </c>
      <c r="V79" s="18">
        <f t="shared" si="65"/>
        <v>4</v>
      </c>
      <c r="W79" s="18">
        <f t="shared" si="66"/>
        <v>3</v>
      </c>
      <c r="X79" s="18">
        <f t="shared" si="67"/>
        <v>3</v>
      </c>
      <c r="Y79" s="18">
        <f t="shared" si="68"/>
        <v>5</v>
      </c>
      <c r="Z79" s="18">
        <f t="shared" si="69"/>
        <v>5</v>
      </c>
      <c r="AA79" s="18">
        <f t="shared" si="70"/>
        <v>3</v>
      </c>
      <c r="AB79" s="18">
        <f t="shared" si="71"/>
        <v>0</v>
      </c>
      <c r="AC79" s="18">
        <f t="shared" si="72"/>
        <v>1</v>
      </c>
      <c r="AD79" s="18">
        <f t="shared" si="73"/>
        <v>2</v>
      </c>
      <c r="AE79" s="18">
        <f t="shared" si="74"/>
        <v>4</v>
      </c>
      <c r="AF79" s="18">
        <f t="shared" si="75"/>
        <v>2</v>
      </c>
      <c r="AG79" s="18">
        <f t="shared" si="76"/>
        <v>7</v>
      </c>
      <c r="AH79" s="18">
        <f t="shared" si="77"/>
        <v>10</v>
      </c>
      <c r="AI79" s="18">
        <f t="shared" si="78"/>
        <v>1</v>
      </c>
      <c r="AJ79" s="18">
        <f t="shared" si="79"/>
        <v>1</v>
      </c>
      <c r="AK79" s="18">
        <f t="shared" si="80"/>
        <v>4</v>
      </c>
      <c r="AL79" s="18">
        <f t="shared" si="81"/>
        <v>1</v>
      </c>
      <c r="AN79" s="15">
        <f t="shared" si="82"/>
        <v>4</v>
      </c>
    </row>
    <row r="80" spans="1:40" ht="36" customHeight="1">
      <c r="A80" s="46"/>
      <c r="B80" s="47"/>
      <c r="C80" s="130"/>
      <c r="D80" s="33" t="s">
        <v>288</v>
      </c>
      <c r="E80" s="34">
        <f t="shared" si="83"/>
        <v>8</v>
      </c>
      <c r="F80" s="35" t="s">
        <v>205</v>
      </c>
      <c r="G80" s="6" t="s">
        <v>297</v>
      </c>
      <c r="H80" s="2" t="s">
        <v>92</v>
      </c>
      <c r="I80" s="2" t="str">
        <f t="shared" si="57"/>
        <v>入力不要</v>
      </c>
      <c r="J80" s="8" t="s">
        <v>277</v>
      </c>
      <c r="K80" s="42">
        <f t="shared" si="58"/>
      </c>
      <c r="L80" s="43">
        <f t="shared" si="59"/>
      </c>
      <c r="M80" s="44">
        <f t="shared" si="60"/>
      </c>
      <c r="N80" s="45">
        <f t="shared" si="61"/>
      </c>
      <c r="O80" s="88"/>
      <c r="P80" s="90"/>
      <c r="S80" s="18">
        <f t="shared" si="62"/>
        <v>3</v>
      </c>
      <c r="T80" s="18">
        <f t="shared" si="63"/>
        <v>0</v>
      </c>
      <c r="U80" s="18">
        <f t="shared" si="64"/>
        <v>2</v>
      </c>
      <c r="V80" s="18">
        <f t="shared" si="65"/>
        <v>4</v>
      </c>
      <c r="W80" s="18">
        <f t="shared" si="66"/>
        <v>3</v>
      </c>
      <c r="X80" s="18">
        <f t="shared" si="67"/>
        <v>3</v>
      </c>
      <c r="Y80" s="18">
        <f t="shared" si="68"/>
        <v>5</v>
      </c>
      <c r="Z80" s="18">
        <f t="shared" si="69"/>
        <v>5</v>
      </c>
      <c r="AA80" s="18">
        <f t="shared" si="70"/>
        <v>3</v>
      </c>
      <c r="AB80" s="18">
        <f t="shared" si="71"/>
        <v>0</v>
      </c>
      <c r="AC80" s="18">
        <f t="shared" si="72"/>
        <v>1</v>
      </c>
      <c r="AD80" s="18">
        <f t="shared" si="73"/>
        <v>2</v>
      </c>
      <c r="AE80" s="18">
        <f t="shared" si="74"/>
        <v>4</v>
      </c>
      <c r="AF80" s="18">
        <f t="shared" si="75"/>
        <v>2</v>
      </c>
      <c r="AG80" s="18">
        <f t="shared" si="76"/>
        <v>7</v>
      </c>
      <c r="AH80" s="18">
        <f t="shared" si="77"/>
        <v>10</v>
      </c>
      <c r="AI80" s="18">
        <f t="shared" si="78"/>
        <v>1</v>
      </c>
      <c r="AJ80" s="18">
        <f t="shared" si="79"/>
        <v>1</v>
      </c>
      <c r="AK80" s="18">
        <f t="shared" si="80"/>
        <v>4</v>
      </c>
      <c r="AL80" s="18">
        <f t="shared" si="81"/>
        <v>1</v>
      </c>
      <c r="AN80" s="15" t="str">
        <f t="shared" si="82"/>
        <v>9</v>
      </c>
    </row>
    <row r="81" spans="1:40" ht="36" customHeight="1">
      <c r="A81" s="46"/>
      <c r="B81" s="47"/>
      <c r="C81" s="133"/>
      <c r="D81" s="33" t="s">
        <v>288</v>
      </c>
      <c r="E81" s="34">
        <f t="shared" si="83"/>
        <v>9</v>
      </c>
      <c r="F81" s="56" t="s">
        <v>106</v>
      </c>
      <c r="G81" s="6" t="s">
        <v>269</v>
      </c>
      <c r="H81" s="2" t="s">
        <v>92</v>
      </c>
      <c r="I81" s="2" t="str">
        <f t="shared" si="57"/>
        <v>ＯＫ</v>
      </c>
      <c r="J81" s="6" t="s">
        <v>307</v>
      </c>
      <c r="K81" s="42">
        <f t="shared" si="58"/>
      </c>
      <c r="L81" s="43">
        <f t="shared" si="59"/>
      </c>
      <c r="M81" s="44">
        <f t="shared" si="60"/>
      </c>
      <c r="N81" s="45">
        <f t="shared" si="61"/>
        <v>1</v>
      </c>
      <c r="O81" s="88"/>
      <c r="P81" s="90"/>
      <c r="S81" s="18">
        <f t="shared" si="62"/>
        <v>3</v>
      </c>
      <c r="T81" s="18">
        <f t="shared" si="63"/>
        <v>0</v>
      </c>
      <c r="U81" s="18">
        <f t="shared" si="64"/>
        <v>2</v>
      </c>
      <c r="V81" s="18">
        <f t="shared" si="65"/>
        <v>4</v>
      </c>
      <c r="W81" s="18">
        <f t="shared" si="66"/>
        <v>3</v>
      </c>
      <c r="X81" s="18">
        <f t="shared" si="67"/>
        <v>3</v>
      </c>
      <c r="Y81" s="18">
        <f t="shared" si="68"/>
        <v>5</v>
      </c>
      <c r="Z81" s="18">
        <f t="shared" si="69"/>
        <v>5</v>
      </c>
      <c r="AA81" s="18">
        <f t="shared" si="70"/>
        <v>3</v>
      </c>
      <c r="AB81" s="18">
        <f t="shared" si="71"/>
        <v>0</v>
      </c>
      <c r="AC81" s="18">
        <f t="shared" si="72"/>
        <v>1</v>
      </c>
      <c r="AD81" s="18">
        <f t="shared" si="73"/>
        <v>2</v>
      </c>
      <c r="AE81" s="18">
        <f t="shared" si="74"/>
        <v>4</v>
      </c>
      <c r="AF81" s="18">
        <f t="shared" si="75"/>
        <v>2</v>
      </c>
      <c r="AG81" s="18">
        <f t="shared" si="76"/>
        <v>7</v>
      </c>
      <c r="AH81" s="18">
        <f t="shared" si="77"/>
        <v>11</v>
      </c>
      <c r="AI81" s="18">
        <f t="shared" si="78"/>
        <v>1</v>
      </c>
      <c r="AJ81" s="18">
        <f t="shared" si="79"/>
        <v>1</v>
      </c>
      <c r="AK81" s="18">
        <f t="shared" si="80"/>
        <v>4</v>
      </c>
      <c r="AL81" s="18">
        <f t="shared" si="81"/>
        <v>1</v>
      </c>
      <c r="AN81" s="15">
        <f t="shared" si="82"/>
        <v>4</v>
      </c>
    </row>
    <row r="82" spans="1:40" ht="57.75" customHeight="1">
      <c r="A82" s="46"/>
      <c r="B82" s="47"/>
      <c r="C82" s="32" t="s">
        <v>78</v>
      </c>
      <c r="D82" s="33" t="s">
        <v>288</v>
      </c>
      <c r="E82" s="34">
        <f t="shared" si="83"/>
        <v>10</v>
      </c>
      <c r="F82" s="35" t="s">
        <v>132</v>
      </c>
      <c r="G82" s="6" t="s">
        <v>269</v>
      </c>
      <c r="H82" s="2" t="s">
        <v>149</v>
      </c>
      <c r="I82" s="2" t="str">
        <f t="shared" si="57"/>
        <v>ＯＫ</v>
      </c>
      <c r="J82" s="8" t="s">
        <v>300</v>
      </c>
      <c r="K82" s="42">
        <f t="shared" si="58"/>
        <v>1</v>
      </c>
      <c r="L82" s="43">
        <f t="shared" si="59"/>
      </c>
      <c r="M82" s="44">
        <f t="shared" si="60"/>
      </c>
      <c r="N82" s="45">
        <f t="shared" si="61"/>
      </c>
      <c r="O82" s="88"/>
      <c r="P82" s="90"/>
      <c r="S82" s="18">
        <f t="shared" si="62"/>
        <v>3</v>
      </c>
      <c r="T82" s="18">
        <f t="shared" si="63"/>
        <v>0</v>
      </c>
      <c r="U82" s="18">
        <f t="shared" si="64"/>
        <v>2</v>
      </c>
      <c r="V82" s="18">
        <f t="shared" si="65"/>
        <v>4</v>
      </c>
      <c r="W82" s="18">
        <f t="shared" si="66"/>
        <v>3</v>
      </c>
      <c r="X82" s="18">
        <f t="shared" si="67"/>
        <v>3</v>
      </c>
      <c r="Y82" s="18">
        <f t="shared" si="68"/>
        <v>5</v>
      </c>
      <c r="Z82" s="18">
        <f t="shared" si="69"/>
        <v>5</v>
      </c>
      <c r="AA82" s="18">
        <f t="shared" si="70"/>
        <v>3</v>
      </c>
      <c r="AB82" s="18">
        <f t="shared" si="71"/>
        <v>0</v>
      </c>
      <c r="AC82" s="18">
        <f t="shared" si="72"/>
        <v>1</v>
      </c>
      <c r="AD82" s="18">
        <f t="shared" si="73"/>
        <v>2</v>
      </c>
      <c r="AE82" s="18">
        <f t="shared" si="74"/>
        <v>4</v>
      </c>
      <c r="AF82" s="18">
        <f t="shared" si="75"/>
        <v>2</v>
      </c>
      <c r="AG82" s="18">
        <f t="shared" si="76"/>
        <v>7</v>
      </c>
      <c r="AH82" s="18">
        <f t="shared" si="77"/>
        <v>11</v>
      </c>
      <c r="AI82" s="18">
        <f t="shared" si="78"/>
        <v>2</v>
      </c>
      <c r="AJ82" s="18">
        <f t="shared" si="79"/>
        <v>1</v>
      </c>
      <c r="AK82" s="18">
        <f t="shared" si="80"/>
        <v>4</v>
      </c>
      <c r="AL82" s="18">
        <f t="shared" si="81"/>
        <v>1</v>
      </c>
      <c r="AN82" s="15">
        <f t="shared" si="82"/>
        <v>5</v>
      </c>
    </row>
    <row r="83" spans="1:40" ht="36" customHeight="1">
      <c r="A83" s="46"/>
      <c r="B83" s="47"/>
      <c r="C83" s="130" t="s">
        <v>79</v>
      </c>
      <c r="D83" s="33" t="s">
        <v>245</v>
      </c>
      <c r="E83" s="34">
        <f t="shared" si="83"/>
        <v>11</v>
      </c>
      <c r="F83" s="35" t="s">
        <v>133</v>
      </c>
      <c r="G83" s="6" t="s">
        <v>269</v>
      </c>
      <c r="H83" s="2" t="s">
        <v>149</v>
      </c>
      <c r="I83" s="2" t="str">
        <f t="shared" si="57"/>
        <v>ＯＫ</v>
      </c>
      <c r="J83" s="8" t="s">
        <v>299</v>
      </c>
      <c r="K83" s="42">
        <f t="shared" si="58"/>
      </c>
      <c r="L83" s="43">
        <f t="shared" si="59"/>
      </c>
      <c r="M83" s="44">
        <f t="shared" si="60"/>
      </c>
      <c r="N83" s="45">
        <f t="shared" si="61"/>
        <v>1</v>
      </c>
      <c r="O83" s="88"/>
      <c r="P83" s="90"/>
      <c r="S83" s="18">
        <f t="shared" si="62"/>
        <v>3</v>
      </c>
      <c r="T83" s="18">
        <f t="shared" si="63"/>
        <v>0</v>
      </c>
      <c r="U83" s="18">
        <f t="shared" si="64"/>
        <v>2</v>
      </c>
      <c r="V83" s="18">
        <f t="shared" si="65"/>
        <v>4</v>
      </c>
      <c r="W83" s="18">
        <f t="shared" si="66"/>
        <v>3</v>
      </c>
      <c r="X83" s="18">
        <f t="shared" si="67"/>
        <v>3</v>
      </c>
      <c r="Y83" s="18">
        <f t="shared" si="68"/>
        <v>5</v>
      </c>
      <c r="Z83" s="18">
        <f t="shared" si="69"/>
        <v>5</v>
      </c>
      <c r="AA83" s="18">
        <f t="shared" si="70"/>
        <v>3</v>
      </c>
      <c r="AB83" s="18">
        <f t="shared" si="71"/>
        <v>0</v>
      </c>
      <c r="AC83" s="18">
        <f t="shared" si="72"/>
        <v>1</v>
      </c>
      <c r="AD83" s="18">
        <f t="shared" si="73"/>
        <v>2</v>
      </c>
      <c r="AE83" s="18">
        <f t="shared" si="74"/>
        <v>4</v>
      </c>
      <c r="AF83" s="18">
        <f t="shared" si="75"/>
        <v>2</v>
      </c>
      <c r="AG83" s="18">
        <f t="shared" si="76"/>
        <v>7</v>
      </c>
      <c r="AH83" s="18">
        <f t="shared" si="77"/>
        <v>11</v>
      </c>
      <c r="AI83" s="18">
        <f t="shared" si="78"/>
        <v>2</v>
      </c>
      <c r="AJ83" s="18">
        <f t="shared" si="79"/>
        <v>1</v>
      </c>
      <c r="AK83" s="18">
        <f t="shared" si="80"/>
        <v>4</v>
      </c>
      <c r="AL83" s="18">
        <f t="shared" si="81"/>
        <v>2</v>
      </c>
      <c r="AN83" s="15">
        <f t="shared" si="82"/>
        <v>5</v>
      </c>
    </row>
    <row r="84" spans="1:40" ht="35.25" customHeight="1">
      <c r="A84" s="46"/>
      <c r="B84" s="47"/>
      <c r="C84" s="130"/>
      <c r="D84" s="33" t="s">
        <v>245</v>
      </c>
      <c r="E84" s="34">
        <f t="shared" si="83"/>
        <v>12</v>
      </c>
      <c r="F84" s="35" t="s">
        <v>168</v>
      </c>
      <c r="G84" s="6" t="s">
        <v>297</v>
      </c>
      <c r="H84" s="2" t="s">
        <v>149</v>
      </c>
      <c r="I84" s="2" t="str">
        <f t="shared" si="57"/>
        <v>入力不要</v>
      </c>
      <c r="J84" s="8" t="s">
        <v>277</v>
      </c>
      <c r="K84" s="42">
        <f t="shared" si="58"/>
      </c>
      <c r="L84" s="43">
        <f t="shared" si="59"/>
      </c>
      <c r="M84" s="44">
        <f t="shared" si="60"/>
      </c>
      <c r="N84" s="45">
        <f t="shared" si="61"/>
      </c>
      <c r="O84" s="88"/>
      <c r="P84" s="90"/>
      <c r="S84" s="18">
        <f t="shared" si="62"/>
        <v>3</v>
      </c>
      <c r="T84" s="18">
        <f t="shared" si="63"/>
        <v>0</v>
      </c>
      <c r="U84" s="18">
        <f t="shared" si="64"/>
        <v>2</v>
      </c>
      <c r="V84" s="18">
        <f t="shared" si="65"/>
        <v>4</v>
      </c>
      <c r="W84" s="18">
        <f t="shared" si="66"/>
        <v>3</v>
      </c>
      <c r="X84" s="18">
        <f t="shared" si="67"/>
        <v>3</v>
      </c>
      <c r="Y84" s="18">
        <f t="shared" si="68"/>
        <v>5</v>
      </c>
      <c r="Z84" s="18">
        <f t="shared" si="69"/>
        <v>5</v>
      </c>
      <c r="AA84" s="18">
        <f t="shared" si="70"/>
        <v>3</v>
      </c>
      <c r="AB84" s="18">
        <f t="shared" si="71"/>
        <v>0</v>
      </c>
      <c r="AC84" s="18">
        <f t="shared" si="72"/>
        <v>1</v>
      </c>
      <c r="AD84" s="18">
        <f t="shared" si="73"/>
        <v>2</v>
      </c>
      <c r="AE84" s="18">
        <f t="shared" si="74"/>
        <v>4</v>
      </c>
      <c r="AF84" s="18">
        <f t="shared" si="75"/>
        <v>2</v>
      </c>
      <c r="AG84" s="18">
        <f t="shared" si="76"/>
        <v>7</v>
      </c>
      <c r="AH84" s="18">
        <f t="shared" si="77"/>
        <v>11</v>
      </c>
      <c r="AI84" s="18">
        <f t="shared" si="78"/>
        <v>2</v>
      </c>
      <c r="AJ84" s="18">
        <f t="shared" si="79"/>
        <v>1</v>
      </c>
      <c r="AK84" s="18">
        <f t="shared" si="80"/>
        <v>4</v>
      </c>
      <c r="AL84" s="18">
        <f t="shared" si="81"/>
        <v>2</v>
      </c>
      <c r="AN84" s="15" t="str">
        <f t="shared" si="82"/>
        <v>9</v>
      </c>
    </row>
    <row r="85" spans="1:40" ht="45" customHeight="1">
      <c r="A85" s="46"/>
      <c r="B85" s="47"/>
      <c r="C85" s="130"/>
      <c r="D85" s="33" t="s">
        <v>245</v>
      </c>
      <c r="E85" s="34">
        <f t="shared" si="83"/>
        <v>13</v>
      </c>
      <c r="F85" s="35" t="s">
        <v>134</v>
      </c>
      <c r="G85" s="6" t="s">
        <v>269</v>
      </c>
      <c r="H85" s="2" t="s">
        <v>149</v>
      </c>
      <c r="I85" s="2" t="str">
        <f t="shared" si="57"/>
        <v>ＯＫ</v>
      </c>
      <c r="J85" s="8" t="s">
        <v>298</v>
      </c>
      <c r="K85" s="42">
        <f t="shared" si="58"/>
      </c>
      <c r="L85" s="43">
        <f t="shared" si="59"/>
      </c>
      <c r="M85" s="44">
        <f t="shared" si="60"/>
        <v>1</v>
      </c>
      <c r="N85" s="45">
        <f t="shared" si="61"/>
      </c>
      <c r="O85" s="88"/>
      <c r="P85" s="90"/>
      <c r="S85" s="18">
        <f t="shared" si="62"/>
        <v>3</v>
      </c>
      <c r="T85" s="18">
        <f t="shared" si="63"/>
        <v>0</v>
      </c>
      <c r="U85" s="18">
        <f t="shared" si="64"/>
        <v>2</v>
      </c>
      <c r="V85" s="18">
        <f t="shared" si="65"/>
        <v>4</v>
      </c>
      <c r="W85" s="18">
        <f t="shared" si="66"/>
        <v>3</v>
      </c>
      <c r="X85" s="18">
        <f t="shared" si="67"/>
        <v>3</v>
      </c>
      <c r="Y85" s="18">
        <f t="shared" si="68"/>
        <v>5</v>
      </c>
      <c r="Z85" s="18">
        <f t="shared" si="69"/>
        <v>5</v>
      </c>
      <c r="AA85" s="18">
        <f t="shared" si="70"/>
        <v>3</v>
      </c>
      <c r="AB85" s="18">
        <f t="shared" si="71"/>
        <v>0</v>
      </c>
      <c r="AC85" s="18">
        <f t="shared" si="72"/>
        <v>1</v>
      </c>
      <c r="AD85" s="18">
        <f t="shared" si="73"/>
        <v>2</v>
      </c>
      <c r="AE85" s="18">
        <f t="shared" si="74"/>
        <v>4</v>
      </c>
      <c r="AF85" s="18">
        <f t="shared" si="75"/>
        <v>2</v>
      </c>
      <c r="AG85" s="18">
        <f t="shared" si="76"/>
        <v>7</v>
      </c>
      <c r="AH85" s="18">
        <f t="shared" si="77"/>
        <v>11</v>
      </c>
      <c r="AI85" s="18">
        <f t="shared" si="78"/>
        <v>2</v>
      </c>
      <c r="AJ85" s="18">
        <f t="shared" si="79"/>
        <v>1</v>
      </c>
      <c r="AK85" s="18">
        <f t="shared" si="80"/>
        <v>5</v>
      </c>
      <c r="AL85" s="18">
        <f t="shared" si="81"/>
        <v>2</v>
      </c>
      <c r="AN85" s="15">
        <f t="shared" si="82"/>
        <v>5</v>
      </c>
    </row>
    <row r="86" spans="1:40" ht="36" customHeight="1">
      <c r="A86" s="46"/>
      <c r="B86" s="47"/>
      <c r="C86" s="130"/>
      <c r="D86" s="33" t="s">
        <v>245</v>
      </c>
      <c r="E86" s="34">
        <f t="shared" si="83"/>
        <v>14</v>
      </c>
      <c r="F86" s="35" t="s">
        <v>135</v>
      </c>
      <c r="G86" s="6" t="s">
        <v>269</v>
      </c>
      <c r="H86" s="2" t="s">
        <v>149</v>
      </c>
      <c r="I86" s="2" t="str">
        <f t="shared" si="57"/>
        <v>ＯＫ</v>
      </c>
      <c r="J86" s="8" t="s">
        <v>300</v>
      </c>
      <c r="K86" s="42">
        <f t="shared" si="58"/>
        <v>1</v>
      </c>
      <c r="L86" s="43">
        <f t="shared" si="59"/>
      </c>
      <c r="M86" s="44">
        <f t="shared" si="60"/>
      </c>
      <c r="N86" s="45">
        <f t="shared" si="61"/>
      </c>
      <c r="O86" s="88"/>
      <c r="P86" s="90"/>
      <c r="S86" s="18">
        <f t="shared" si="62"/>
        <v>3</v>
      </c>
      <c r="T86" s="18">
        <f t="shared" si="63"/>
        <v>0</v>
      </c>
      <c r="U86" s="18">
        <f t="shared" si="64"/>
        <v>2</v>
      </c>
      <c r="V86" s="18">
        <f t="shared" si="65"/>
        <v>4</v>
      </c>
      <c r="W86" s="18">
        <f t="shared" si="66"/>
        <v>3</v>
      </c>
      <c r="X86" s="18">
        <f t="shared" si="67"/>
        <v>3</v>
      </c>
      <c r="Y86" s="18">
        <f t="shared" si="68"/>
        <v>5</v>
      </c>
      <c r="Z86" s="18">
        <f t="shared" si="69"/>
        <v>5</v>
      </c>
      <c r="AA86" s="18">
        <f t="shared" si="70"/>
        <v>3</v>
      </c>
      <c r="AB86" s="18">
        <f t="shared" si="71"/>
        <v>0</v>
      </c>
      <c r="AC86" s="18">
        <f t="shared" si="72"/>
        <v>1</v>
      </c>
      <c r="AD86" s="18">
        <f t="shared" si="73"/>
        <v>2</v>
      </c>
      <c r="AE86" s="18">
        <f t="shared" si="74"/>
        <v>4</v>
      </c>
      <c r="AF86" s="18">
        <f t="shared" si="75"/>
        <v>2</v>
      </c>
      <c r="AG86" s="18">
        <f t="shared" si="76"/>
        <v>7</v>
      </c>
      <c r="AH86" s="18">
        <f t="shared" si="77"/>
        <v>11</v>
      </c>
      <c r="AI86" s="18">
        <f t="shared" si="78"/>
        <v>3</v>
      </c>
      <c r="AJ86" s="18">
        <f t="shared" si="79"/>
        <v>1</v>
      </c>
      <c r="AK86" s="18">
        <f t="shared" si="80"/>
        <v>5</v>
      </c>
      <c r="AL86" s="18">
        <f t="shared" si="81"/>
        <v>2</v>
      </c>
      <c r="AN86" s="15">
        <f t="shared" si="82"/>
        <v>5</v>
      </c>
    </row>
    <row r="87" spans="1:40" ht="44.25" customHeight="1">
      <c r="A87" s="46"/>
      <c r="B87" s="47"/>
      <c r="C87" s="130"/>
      <c r="D87" s="33" t="s">
        <v>245</v>
      </c>
      <c r="E87" s="34">
        <f t="shared" si="83"/>
        <v>15</v>
      </c>
      <c r="F87" s="35" t="s">
        <v>136</v>
      </c>
      <c r="G87" s="6" t="s">
        <v>269</v>
      </c>
      <c r="H87" s="2" t="s">
        <v>149</v>
      </c>
      <c r="I87" s="2" t="str">
        <f t="shared" si="57"/>
        <v>ＯＫ</v>
      </c>
      <c r="J87" s="8" t="s">
        <v>299</v>
      </c>
      <c r="K87" s="42">
        <f t="shared" si="58"/>
      </c>
      <c r="L87" s="43">
        <f t="shared" si="59"/>
      </c>
      <c r="M87" s="44">
        <f t="shared" si="60"/>
      </c>
      <c r="N87" s="45">
        <f t="shared" si="61"/>
        <v>1</v>
      </c>
      <c r="O87" s="88"/>
      <c r="P87" s="90"/>
      <c r="S87" s="18">
        <f t="shared" si="62"/>
        <v>3</v>
      </c>
      <c r="T87" s="18">
        <f t="shared" si="63"/>
        <v>0</v>
      </c>
      <c r="U87" s="18">
        <f t="shared" si="64"/>
        <v>2</v>
      </c>
      <c r="V87" s="18">
        <f t="shared" si="65"/>
        <v>4</v>
      </c>
      <c r="W87" s="18">
        <f t="shared" si="66"/>
        <v>3</v>
      </c>
      <c r="X87" s="18">
        <f t="shared" si="67"/>
        <v>3</v>
      </c>
      <c r="Y87" s="18">
        <f t="shared" si="68"/>
        <v>5</v>
      </c>
      <c r="Z87" s="18">
        <f t="shared" si="69"/>
        <v>5</v>
      </c>
      <c r="AA87" s="18">
        <f t="shared" si="70"/>
        <v>3</v>
      </c>
      <c r="AB87" s="18">
        <f t="shared" si="71"/>
        <v>0</v>
      </c>
      <c r="AC87" s="18">
        <f t="shared" si="72"/>
        <v>1</v>
      </c>
      <c r="AD87" s="18">
        <f t="shared" si="73"/>
        <v>2</v>
      </c>
      <c r="AE87" s="18">
        <f t="shared" si="74"/>
        <v>4</v>
      </c>
      <c r="AF87" s="18">
        <f t="shared" si="75"/>
        <v>2</v>
      </c>
      <c r="AG87" s="18">
        <f t="shared" si="76"/>
        <v>7</v>
      </c>
      <c r="AH87" s="18">
        <f t="shared" si="77"/>
        <v>11</v>
      </c>
      <c r="AI87" s="18">
        <f t="shared" si="78"/>
        <v>3</v>
      </c>
      <c r="AJ87" s="18">
        <f t="shared" si="79"/>
        <v>1</v>
      </c>
      <c r="AK87" s="18">
        <f t="shared" si="80"/>
        <v>5</v>
      </c>
      <c r="AL87" s="18">
        <f t="shared" si="81"/>
        <v>3</v>
      </c>
      <c r="AN87" s="15">
        <f t="shared" si="82"/>
        <v>5</v>
      </c>
    </row>
    <row r="88" spans="1:40" ht="36" customHeight="1">
      <c r="A88" s="40"/>
      <c r="B88" s="41"/>
      <c r="C88" s="48" t="s">
        <v>80</v>
      </c>
      <c r="D88" s="33" t="s">
        <v>245</v>
      </c>
      <c r="E88" s="34">
        <f t="shared" si="83"/>
        <v>16</v>
      </c>
      <c r="F88" s="35" t="s">
        <v>81</v>
      </c>
      <c r="G88" s="6" t="s">
        <v>269</v>
      </c>
      <c r="H88" s="2" t="s">
        <v>151</v>
      </c>
      <c r="I88" s="2" t="str">
        <f t="shared" si="57"/>
        <v>ＯＫ</v>
      </c>
      <c r="J88" s="7" t="s">
        <v>306</v>
      </c>
      <c r="K88" s="42">
        <f t="shared" si="58"/>
      </c>
      <c r="L88" s="51">
        <f t="shared" si="59"/>
        <v>1</v>
      </c>
      <c r="M88" s="52">
        <f t="shared" si="60"/>
      </c>
      <c r="N88" s="45">
        <f t="shared" si="61"/>
      </c>
      <c r="O88" s="88"/>
      <c r="P88" s="90"/>
      <c r="S88" s="18">
        <f t="shared" si="62"/>
        <v>3</v>
      </c>
      <c r="T88" s="18">
        <f t="shared" si="63"/>
        <v>0</v>
      </c>
      <c r="U88" s="18">
        <f t="shared" si="64"/>
        <v>2</v>
      </c>
      <c r="V88" s="18">
        <f t="shared" si="65"/>
        <v>4</v>
      </c>
      <c r="W88" s="18">
        <f t="shared" si="66"/>
        <v>3</v>
      </c>
      <c r="X88" s="18">
        <f t="shared" si="67"/>
        <v>4</v>
      </c>
      <c r="Y88" s="18">
        <f t="shared" si="68"/>
        <v>5</v>
      </c>
      <c r="Z88" s="18">
        <f t="shared" si="69"/>
        <v>5</v>
      </c>
      <c r="AA88" s="18">
        <f t="shared" si="70"/>
        <v>3</v>
      </c>
      <c r="AB88" s="18">
        <f t="shared" si="71"/>
        <v>0</v>
      </c>
      <c r="AC88" s="18">
        <f t="shared" si="72"/>
        <v>1</v>
      </c>
      <c r="AD88" s="18">
        <f t="shared" si="73"/>
        <v>2</v>
      </c>
      <c r="AE88" s="18">
        <f t="shared" si="74"/>
        <v>4</v>
      </c>
      <c r="AF88" s="18">
        <f t="shared" si="75"/>
        <v>2</v>
      </c>
      <c r="AG88" s="18">
        <f t="shared" si="76"/>
        <v>7</v>
      </c>
      <c r="AH88" s="18">
        <f t="shared" si="77"/>
        <v>11</v>
      </c>
      <c r="AI88" s="18">
        <f t="shared" si="78"/>
        <v>3</v>
      </c>
      <c r="AJ88" s="18">
        <f t="shared" si="79"/>
        <v>1</v>
      </c>
      <c r="AK88" s="18">
        <f t="shared" si="80"/>
        <v>5</v>
      </c>
      <c r="AL88" s="18">
        <f t="shared" si="81"/>
        <v>3</v>
      </c>
      <c r="AN88" s="15">
        <f t="shared" si="82"/>
        <v>2</v>
      </c>
    </row>
    <row r="89" spans="1:40" ht="36" customHeight="1">
      <c r="A89" s="46"/>
      <c r="B89" s="47"/>
      <c r="C89" s="146" t="s">
        <v>82</v>
      </c>
      <c r="D89" s="33" t="s">
        <v>241</v>
      </c>
      <c r="E89" s="34">
        <f t="shared" si="83"/>
        <v>17</v>
      </c>
      <c r="F89" s="35" t="s">
        <v>143</v>
      </c>
      <c r="G89" s="6" t="s">
        <v>269</v>
      </c>
      <c r="H89" s="2" t="s">
        <v>155</v>
      </c>
      <c r="I89" s="2" t="str">
        <f t="shared" si="57"/>
        <v>ＯＫ</v>
      </c>
      <c r="J89" s="7" t="s">
        <v>302</v>
      </c>
      <c r="K89" s="42">
        <f t="shared" si="58"/>
      </c>
      <c r="L89" s="51">
        <f t="shared" si="59"/>
      </c>
      <c r="M89" s="52">
        <f t="shared" si="60"/>
        <v>1</v>
      </c>
      <c r="N89" s="45">
        <f t="shared" si="61"/>
      </c>
      <c r="O89" s="88"/>
      <c r="P89" s="90"/>
      <c r="S89" s="18">
        <f t="shared" si="62"/>
        <v>3</v>
      </c>
      <c r="T89" s="18">
        <f t="shared" si="63"/>
        <v>0</v>
      </c>
      <c r="U89" s="18">
        <f t="shared" si="64"/>
        <v>3</v>
      </c>
      <c r="V89" s="18">
        <f t="shared" si="65"/>
        <v>4</v>
      </c>
      <c r="W89" s="18">
        <f t="shared" si="66"/>
        <v>3</v>
      </c>
      <c r="X89" s="18">
        <f t="shared" si="67"/>
        <v>4</v>
      </c>
      <c r="Y89" s="18">
        <f t="shared" si="68"/>
        <v>5</v>
      </c>
      <c r="Z89" s="18">
        <f t="shared" si="69"/>
        <v>5</v>
      </c>
      <c r="AA89" s="18">
        <f t="shared" si="70"/>
        <v>3</v>
      </c>
      <c r="AB89" s="18">
        <f t="shared" si="71"/>
        <v>0</v>
      </c>
      <c r="AC89" s="18">
        <f t="shared" si="72"/>
        <v>1</v>
      </c>
      <c r="AD89" s="18">
        <f t="shared" si="73"/>
        <v>2</v>
      </c>
      <c r="AE89" s="18">
        <f t="shared" si="74"/>
        <v>4</v>
      </c>
      <c r="AF89" s="18">
        <f t="shared" si="75"/>
        <v>2</v>
      </c>
      <c r="AG89" s="18">
        <f t="shared" si="76"/>
        <v>7</v>
      </c>
      <c r="AH89" s="18">
        <f t="shared" si="77"/>
        <v>11</v>
      </c>
      <c r="AI89" s="18">
        <f t="shared" si="78"/>
        <v>3</v>
      </c>
      <c r="AJ89" s="18">
        <f t="shared" si="79"/>
        <v>1</v>
      </c>
      <c r="AK89" s="18">
        <f t="shared" si="80"/>
        <v>5</v>
      </c>
      <c r="AL89" s="18">
        <f t="shared" si="81"/>
        <v>3</v>
      </c>
      <c r="AN89" s="15">
        <f t="shared" si="82"/>
        <v>1</v>
      </c>
    </row>
    <row r="90" spans="1:40" ht="36" customHeight="1">
      <c r="A90" s="46"/>
      <c r="B90" s="47"/>
      <c r="C90" s="147"/>
      <c r="D90" s="33" t="s">
        <v>241</v>
      </c>
      <c r="E90" s="34">
        <f t="shared" si="83"/>
        <v>18</v>
      </c>
      <c r="F90" s="35" t="s">
        <v>169</v>
      </c>
      <c r="G90" s="6" t="s">
        <v>269</v>
      </c>
      <c r="H90" s="2" t="s">
        <v>206</v>
      </c>
      <c r="I90" s="2" t="str">
        <f t="shared" si="57"/>
        <v>ＯＫ</v>
      </c>
      <c r="J90" s="7" t="s">
        <v>307</v>
      </c>
      <c r="K90" s="42">
        <f t="shared" si="58"/>
      </c>
      <c r="L90" s="43">
        <f t="shared" si="59"/>
      </c>
      <c r="M90" s="44">
        <f t="shared" si="60"/>
      </c>
      <c r="N90" s="45">
        <f t="shared" si="61"/>
        <v>1</v>
      </c>
      <c r="O90" s="88"/>
      <c r="P90" s="90"/>
      <c r="S90" s="18">
        <f t="shared" si="62"/>
        <v>3</v>
      </c>
      <c r="T90" s="18">
        <f t="shared" si="63"/>
        <v>0</v>
      </c>
      <c r="U90" s="18">
        <f t="shared" si="64"/>
        <v>3</v>
      </c>
      <c r="V90" s="18">
        <f t="shared" si="65"/>
        <v>4</v>
      </c>
      <c r="W90" s="18">
        <f t="shared" si="66"/>
        <v>3</v>
      </c>
      <c r="X90" s="18">
        <f t="shared" si="67"/>
        <v>4</v>
      </c>
      <c r="Y90" s="18">
        <f t="shared" si="68"/>
        <v>5</v>
      </c>
      <c r="Z90" s="18">
        <f t="shared" si="69"/>
        <v>5</v>
      </c>
      <c r="AA90" s="18">
        <f t="shared" si="70"/>
        <v>3</v>
      </c>
      <c r="AB90" s="18">
        <f t="shared" si="71"/>
        <v>0</v>
      </c>
      <c r="AC90" s="18">
        <f t="shared" si="72"/>
        <v>1</v>
      </c>
      <c r="AD90" s="18">
        <f t="shared" si="73"/>
        <v>3</v>
      </c>
      <c r="AE90" s="18">
        <f t="shared" si="74"/>
        <v>4</v>
      </c>
      <c r="AF90" s="18">
        <f t="shared" si="75"/>
        <v>2</v>
      </c>
      <c r="AG90" s="18">
        <f t="shared" si="76"/>
        <v>7</v>
      </c>
      <c r="AH90" s="18">
        <f t="shared" si="77"/>
        <v>11</v>
      </c>
      <c r="AI90" s="18">
        <f t="shared" si="78"/>
        <v>3</v>
      </c>
      <c r="AJ90" s="18">
        <f t="shared" si="79"/>
        <v>1</v>
      </c>
      <c r="AK90" s="18">
        <f t="shared" si="80"/>
        <v>5</v>
      </c>
      <c r="AL90" s="18">
        <f t="shared" si="81"/>
        <v>3</v>
      </c>
      <c r="AN90" s="15">
        <f t="shared" si="82"/>
        <v>3</v>
      </c>
    </row>
    <row r="91" spans="1:40" ht="36" customHeight="1">
      <c r="A91" s="46"/>
      <c r="B91" s="47"/>
      <c r="C91" s="146" t="s">
        <v>140</v>
      </c>
      <c r="D91" s="33" t="s">
        <v>241</v>
      </c>
      <c r="E91" s="34">
        <f t="shared" si="83"/>
        <v>19</v>
      </c>
      <c r="F91" s="56" t="s">
        <v>108</v>
      </c>
      <c r="G91" s="6" t="s">
        <v>269</v>
      </c>
      <c r="H91" s="2" t="s">
        <v>206</v>
      </c>
      <c r="I91" s="2" t="str">
        <f t="shared" si="57"/>
        <v>ＯＫ</v>
      </c>
      <c r="J91" s="6" t="s">
        <v>309</v>
      </c>
      <c r="K91" s="42">
        <f t="shared" si="58"/>
        <v>1</v>
      </c>
      <c r="L91" s="43">
        <f t="shared" si="59"/>
      </c>
      <c r="M91" s="44">
        <f t="shared" si="60"/>
      </c>
      <c r="N91" s="45">
        <f t="shared" si="61"/>
      </c>
      <c r="O91" s="88"/>
      <c r="P91" s="90"/>
      <c r="S91" s="18">
        <f t="shared" si="62"/>
        <v>3</v>
      </c>
      <c r="T91" s="18">
        <f t="shared" si="63"/>
        <v>0</v>
      </c>
      <c r="U91" s="18">
        <f t="shared" si="64"/>
        <v>3</v>
      </c>
      <c r="V91" s="18">
        <f t="shared" si="65"/>
        <v>4</v>
      </c>
      <c r="W91" s="18">
        <f t="shared" si="66"/>
        <v>3</v>
      </c>
      <c r="X91" s="18">
        <f t="shared" si="67"/>
        <v>4</v>
      </c>
      <c r="Y91" s="18">
        <f t="shared" si="68"/>
        <v>5</v>
      </c>
      <c r="Z91" s="18">
        <f t="shared" si="69"/>
        <v>5</v>
      </c>
      <c r="AA91" s="18">
        <f t="shared" si="70"/>
        <v>4</v>
      </c>
      <c r="AB91" s="18">
        <f t="shared" si="71"/>
        <v>0</v>
      </c>
      <c r="AC91" s="18">
        <f t="shared" si="72"/>
        <v>1</v>
      </c>
      <c r="AD91" s="18">
        <f t="shared" si="73"/>
        <v>3</v>
      </c>
      <c r="AE91" s="18">
        <f t="shared" si="74"/>
        <v>4</v>
      </c>
      <c r="AF91" s="18">
        <f t="shared" si="75"/>
        <v>2</v>
      </c>
      <c r="AG91" s="18">
        <f t="shared" si="76"/>
        <v>7</v>
      </c>
      <c r="AH91" s="18">
        <f t="shared" si="77"/>
        <v>11</v>
      </c>
      <c r="AI91" s="18">
        <f t="shared" si="78"/>
        <v>3</v>
      </c>
      <c r="AJ91" s="18">
        <f t="shared" si="79"/>
        <v>1</v>
      </c>
      <c r="AK91" s="18">
        <f t="shared" si="80"/>
        <v>5</v>
      </c>
      <c r="AL91" s="18">
        <f t="shared" si="81"/>
        <v>3</v>
      </c>
      <c r="AN91" s="15">
        <f t="shared" si="82"/>
        <v>3</v>
      </c>
    </row>
    <row r="92" spans="2:40" ht="36" customHeight="1">
      <c r="B92" s="47"/>
      <c r="C92" s="147"/>
      <c r="D92" s="33" t="s">
        <v>241</v>
      </c>
      <c r="E92" s="34">
        <f t="shared" si="83"/>
        <v>20</v>
      </c>
      <c r="F92" s="35" t="s">
        <v>170</v>
      </c>
      <c r="G92" s="6" t="s">
        <v>269</v>
      </c>
      <c r="H92" s="2" t="s">
        <v>155</v>
      </c>
      <c r="I92" s="2" t="str">
        <f t="shared" si="57"/>
        <v>ＯＫ</v>
      </c>
      <c r="J92" s="7" t="s">
        <v>306</v>
      </c>
      <c r="K92" s="42">
        <f t="shared" si="58"/>
      </c>
      <c r="L92" s="51">
        <f t="shared" si="59"/>
        <v>1</v>
      </c>
      <c r="M92" s="52">
        <f t="shared" si="60"/>
      </c>
      <c r="N92" s="45">
        <f t="shared" si="61"/>
      </c>
      <c r="O92" s="88"/>
      <c r="P92" s="90"/>
      <c r="S92" s="18">
        <f t="shared" si="62"/>
        <v>3</v>
      </c>
      <c r="T92" s="18">
        <f t="shared" si="63"/>
        <v>1</v>
      </c>
      <c r="U92" s="18">
        <f t="shared" si="64"/>
        <v>3</v>
      </c>
      <c r="V92" s="18">
        <f t="shared" si="65"/>
        <v>4</v>
      </c>
      <c r="W92" s="18">
        <f t="shared" si="66"/>
        <v>3</v>
      </c>
      <c r="X92" s="18">
        <f t="shared" si="67"/>
        <v>4</v>
      </c>
      <c r="Y92" s="18">
        <f t="shared" si="68"/>
        <v>5</v>
      </c>
      <c r="Z92" s="18">
        <f t="shared" si="69"/>
        <v>5</v>
      </c>
      <c r="AA92" s="18">
        <f t="shared" si="70"/>
        <v>4</v>
      </c>
      <c r="AB92" s="18">
        <f t="shared" si="71"/>
        <v>0</v>
      </c>
      <c r="AC92" s="18">
        <f t="shared" si="72"/>
        <v>1</v>
      </c>
      <c r="AD92" s="18">
        <f t="shared" si="73"/>
        <v>3</v>
      </c>
      <c r="AE92" s="18">
        <f t="shared" si="74"/>
        <v>4</v>
      </c>
      <c r="AF92" s="18">
        <f t="shared" si="75"/>
        <v>2</v>
      </c>
      <c r="AG92" s="18">
        <f t="shared" si="76"/>
        <v>7</v>
      </c>
      <c r="AH92" s="18">
        <f t="shared" si="77"/>
        <v>11</v>
      </c>
      <c r="AI92" s="18">
        <f t="shared" si="78"/>
        <v>3</v>
      </c>
      <c r="AJ92" s="18">
        <f t="shared" si="79"/>
        <v>1</v>
      </c>
      <c r="AK92" s="18">
        <f t="shared" si="80"/>
        <v>5</v>
      </c>
      <c r="AL92" s="18">
        <f t="shared" si="81"/>
        <v>3</v>
      </c>
      <c r="AN92" s="15">
        <f t="shared" si="82"/>
        <v>1</v>
      </c>
    </row>
    <row r="93" spans="1:40" ht="36" customHeight="1">
      <c r="A93" s="57"/>
      <c r="B93" s="55"/>
      <c r="C93" s="48" t="s">
        <v>171</v>
      </c>
      <c r="D93" s="33" t="s">
        <v>241</v>
      </c>
      <c r="E93" s="34">
        <f t="shared" si="83"/>
        <v>21</v>
      </c>
      <c r="F93" s="56" t="s">
        <v>172</v>
      </c>
      <c r="G93" s="6" t="s">
        <v>269</v>
      </c>
      <c r="H93" s="2" t="s">
        <v>18</v>
      </c>
      <c r="I93" s="2" t="str">
        <f t="shared" si="57"/>
        <v>ＯＫ</v>
      </c>
      <c r="J93" s="6" t="s">
        <v>304</v>
      </c>
      <c r="K93" s="42">
        <f t="shared" si="58"/>
        <v>1</v>
      </c>
      <c r="L93" s="49">
        <f t="shared" si="59"/>
      </c>
      <c r="M93" s="50">
        <f t="shared" si="60"/>
      </c>
      <c r="N93" s="45">
        <f t="shared" si="61"/>
      </c>
      <c r="O93" s="88"/>
      <c r="P93" s="90"/>
      <c r="S93" s="18">
        <f t="shared" si="62"/>
        <v>3</v>
      </c>
      <c r="T93" s="18">
        <f t="shared" si="63"/>
        <v>1</v>
      </c>
      <c r="U93" s="18">
        <f t="shared" si="64"/>
        <v>3</v>
      </c>
      <c r="V93" s="18">
        <f t="shared" si="65"/>
        <v>4</v>
      </c>
      <c r="W93" s="18">
        <f t="shared" si="66"/>
        <v>3</v>
      </c>
      <c r="X93" s="18">
        <f t="shared" si="67"/>
        <v>4</v>
      </c>
      <c r="Y93" s="18">
        <f t="shared" si="68"/>
        <v>5</v>
      </c>
      <c r="Z93" s="18">
        <f t="shared" si="69"/>
        <v>5</v>
      </c>
      <c r="AA93" s="18">
        <f t="shared" si="70"/>
        <v>4</v>
      </c>
      <c r="AB93" s="18">
        <f t="shared" si="71"/>
        <v>0</v>
      </c>
      <c r="AC93" s="18">
        <f t="shared" si="72"/>
        <v>1</v>
      </c>
      <c r="AD93" s="18">
        <f t="shared" si="73"/>
        <v>3</v>
      </c>
      <c r="AE93" s="18">
        <f t="shared" si="74"/>
        <v>5</v>
      </c>
      <c r="AF93" s="18">
        <f t="shared" si="75"/>
        <v>2</v>
      </c>
      <c r="AG93" s="18">
        <f t="shared" si="76"/>
        <v>7</v>
      </c>
      <c r="AH93" s="18">
        <f t="shared" si="77"/>
        <v>11</v>
      </c>
      <c r="AI93" s="18">
        <f t="shared" si="78"/>
        <v>3</v>
      </c>
      <c r="AJ93" s="18">
        <f t="shared" si="79"/>
        <v>1</v>
      </c>
      <c r="AK93" s="18">
        <f t="shared" si="80"/>
        <v>5</v>
      </c>
      <c r="AL93" s="18">
        <f t="shared" si="81"/>
        <v>3</v>
      </c>
      <c r="AN93" s="15">
        <f t="shared" si="82"/>
        <v>4</v>
      </c>
    </row>
    <row r="94" spans="2:40" ht="35.25" customHeight="1">
      <c r="B94" s="58" t="s">
        <v>196</v>
      </c>
      <c r="C94" s="135" t="s">
        <v>83</v>
      </c>
      <c r="D94" s="53" t="s">
        <v>251</v>
      </c>
      <c r="E94" s="54">
        <v>1</v>
      </c>
      <c r="F94" s="60" t="s">
        <v>125</v>
      </c>
      <c r="G94" s="6" t="s">
        <v>269</v>
      </c>
      <c r="H94" s="3" t="s">
        <v>18</v>
      </c>
      <c r="I94" s="2" t="str">
        <f t="shared" si="57"/>
        <v>ＯＫ</v>
      </c>
      <c r="J94" s="8" t="s">
        <v>299</v>
      </c>
      <c r="K94" s="42">
        <f t="shared" si="58"/>
      </c>
      <c r="L94" s="43">
        <f t="shared" si="59"/>
      </c>
      <c r="M94" s="44">
        <f t="shared" si="60"/>
      </c>
      <c r="N94" s="45">
        <f t="shared" si="61"/>
        <v>1</v>
      </c>
      <c r="O94" s="89"/>
      <c r="P94" s="91"/>
      <c r="S94" s="18">
        <f t="shared" si="62"/>
        <v>3</v>
      </c>
      <c r="T94" s="18">
        <f t="shared" si="63"/>
        <v>1</v>
      </c>
      <c r="U94" s="18">
        <f t="shared" si="64"/>
        <v>3</v>
      </c>
      <c r="V94" s="18">
        <f t="shared" si="65"/>
        <v>4</v>
      </c>
      <c r="W94" s="18">
        <f t="shared" si="66"/>
        <v>3</v>
      </c>
      <c r="X94" s="18">
        <f t="shared" si="67"/>
        <v>4</v>
      </c>
      <c r="Y94" s="18">
        <f t="shared" si="68"/>
        <v>5</v>
      </c>
      <c r="Z94" s="18">
        <f t="shared" si="69"/>
        <v>5</v>
      </c>
      <c r="AA94" s="18">
        <f t="shared" si="70"/>
        <v>4</v>
      </c>
      <c r="AB94" s="18">
        <f t="shared" si="71"/>
        <v>0</v>
      </c>
      <c r="AC94" s="18">
        <f t="shared" si="72"/>
        <v>1</v>
      </c>
      <c r="AD94" s="18">
        <f t="shared" si="73"/>
        <v>3</v>
      </c>
      <c r="AE94" s="18">
        <f t="shared" si="74"/>
        <v>5</v>
      </c>
      <c r="AF94" s="18">
        <f t="shared" si="75"/>
        <v>2</v>
      </c>
      <c r="AG94" s="18">
        <f t="shared" si="76"/>
        <v>7</v>
      </c>
      <c r="AH94" s="18">
        <f t="shared" si="77"/>
        <v>12</v>
      </c>
      <c r="AI94" s="18">
        <f t="shared" si="78"/>
        <v>3</v>
      </c>
      <c r="AJ94" s="18">
        <f t="shared" si="79"/>
        <v>1</v>
      </c>
      <c r="AK94" s="18">
        <f t="shared" si="80"/>
        <v>5</v>
      </c>
      <c r="AL94" s="18">
        <f t="shared" si="81"/>
        <v>3</v>
      </c>
      <c r="AN94" s="15">
        <f t="shared" si="82"/>
        <v>4</v>
      </c>
    </row>
    <row r="95" spans="1:40" ht="35.25" customHeight="1">
      <c r="A95" s="46"/>
      <c r="B95" s="47"/>
      <c r="C95" s="136"/>
      <c r="D95" s="33" t="s">
        <v>251</v>
      </c>
      <c r="E95" s="34">
        <f aca="true" t="shared" si="84" ref="E95:E104">E94+1</f>
        <v>2</v>
      </c>
      <c r="F95" s="35" t="s">
        <v>174</v>
      </c>
      <c r="G95" s="6" t="s">
        <v>269</v>
      </c>
      <c r="H95" s="2" t="s">
        <v>18</v>
      </c>
      <c r="I95" s="2" t="str">
        <f t="shared" si="57"/>
        <v>ＯＫ</v>
      </c>
      <c r="J95" s="7" t="s">
        <v>300</v>
      </c>
      <c r="K95" s="42">
        <f t="shared" si="58"/>
        <v>1</v>
      </c>
      <c r="L95" s="43">
        <f t="shared" si="59"/>
      </c>
      <c r="M95" s="44">
        <f t="shared" si="60"/>
      </c>
      <c r="N95" s="45">
        <f t="shared" si="61"/>
      </c>
      <c r="O95" s="88"/>
      <c r="P95" s="90"/>
      <c r="S95" s="18">
        <f t="shared" si="62"/>
        <v>3</v>
      </c>
      <c r="T95" s="18">
        <f t="shared" si="63"/>
        <v>1</v>
      </c>
      <c r="U95" s="18">
        <f t="shared" si="64"/>
        <v>3</v>
      </c>
      <c r="V95" s="18">
        <f t="shared" si="65"/>
        <v>4</v>
      </c>
      <c r="W95" s="18">
        <f t="shared" si="66"/>
        <v>3</v>
      </c>
      <c r="X95" s="18">
        <f t="shared" si="67"/>
        <v>4</v>
      </c>
      <c r="Y95" s="18">
        <f t="shared" si="68"/>
        <v>5</v>
      </c>
      <c r="Z95" s="18">
        <f t="shared" si="69"/>
        <v>5</v>
      </c>
      <c r="AA95" s="18">
        <f t="shared" si="70"/>
        <v>4</v>
      </c>
      <c r="AB95" s="18">
        <f t="shared" si="71"/>
        <v>0</v>
      </c>
      <c r="AC95" s="18">
        <f t="shared" si="72"/>
        <v>1</v>
      </c>
      <c r="AD95" s="18">
        <f t="shared" si="73"/>
        <v>3</v>
      </c>
      <c r="AE95" s="18">
        <f t="shared" si="74"/>
        <v>6</v>
      </c>
      <c r="AF95" s="18">
        <f t="shared" si="75"/>
        <v>2</v>
      </c>
      <c r="AG95" s="18">
        <f t="shared" si="76"/>
        <v>7</v>
      </c>
      <c r="AH95" s="18">
        <f t="shared" si="77"/>
        <v>12</v>
      </c>
      <c r="AI95" s="18">
        <f t="shared" si="78"/>
        <v>3</v>
      </c>
      <c r="AJ95" s="18">
        <f t="shared" si="79"/>
        <v>1</v>
      </c>
      <c r="AK95" s="18">
        <f t="shared" si="80"/>
        <v>5</v>
      </c>
      <c r="AL95" s="18">
        <f t="shared" si="81"/>
        <v>3</v>
      </c>
      <c r="AN95" s="15">
        <f t="shared" si="82"/>
        <v>4</v>
      </c>
    </row>
    <row r="96" spans="1:40" ht="42.75" customHeight="1">
      <c r="A96" s="46"/>
      <c r="B96" s="47"/>
      <c r="C96" s="32" t="s">
        <v>84</v>
      </c>
      <c r="D96" s="33" t="s">
        <v>251</v>
      </c>
      <c r="E96" s="34">
        <f t="shared" si="84"/>
        <v>3</v>
      </c>
      <c r="F96" s="35" t="s">
        <v>101</v>
      </c>
      <c r="G96" s="6" t="s">
        <v>269</v>
      </c>
      <c r="H96" s="2" t="s">
        <v>155</v>
      </c>
      <c r="I96" s="2" t="str">
        <f t="shared" si="57"/>
        <v>ＯＫ</v>
      </c>
      <c r="J96" s="6" t="s">
        <v>304</v>
      </c>
      <c r="K96" s="42">
        <f t="shared" si="58"/>
        <v>1</v>
      </c>
      <c r="L96" s="49">
        <f t="shared" si="59"/>
      </c>
      <c r="M96" s="50">
        <f t="shared" si="60"/>
      </c>
      <c r="N96" s="45">
        <f t="shared" si="61"/>
      </c>
      <c r="O96" s="88"/>
      <c r="P96" s="90"/>
      <c r="S96" s="18">
        <f t="shared" si="62"/>
        <v>4</v>
      </c>
      <c r="T96" s="18">
        <f t="shared" si="63"/>
        <v>1</v>
      </c>
      <c r="U96" s="18">
        <f t="shared" si="64"/>
        <v>3</v>
      </c>
      <c r="V96" s="18">
        <f t="shared" si="65"/>
        <v>4</v>
      </c>
      <c r="W96" s="18">
        <f t="shared" si="66"/>
        <v>3</v>
      </c>
      <c r="X96" s="18">
        <f t="shared" si="67"/>
        <v>4</v>
      </c>
      <c r="Y96" s="18">
        <f t="shared" si="68"/>
        <v>5</v>
      </c>
      <c r="Z96" s="18">
        <f t="shared" si="69"/>
        <v>5</v>
      </c>
      <c r="AA96" s="18">
        <f t="shared" si="70"/>
        <v>4</v>
      </c>
      <c r="AB96" s="18">
        <f t="shared" si="71"/>
        <v>0</v>
      </c>
      <c r="AC96" s="18">
        <f t="shared" si="72"/>
        <v>1</v>
      </c>
      <c r="AD96" s="18">
        <f t="shared" si="73"/>
        <v>3</v>
      </c>
      <c r="AE96" s="18">
        <f t="shared" si="74"/>
        <v>6</v>
      </c>
      <c r="AF96" s="18">
        <f t="shared" si="75"/>
        <v>2</v>
      </c>
      <c r="AG96" s="18">
        <f t="shared" si="76"/>
        <v>7</v>
      </c>
      <c r="AH96" s="18">
        <f t="shared" si="77"/>
        <v>12</v>
      </c>
      <c r="AI96" s="18">
        <f t="shared" si="78"/>
        <v>3</v>
      </c>
      <c r="AJ96" s="18">
        <f t="shared" si="79"/>
        <v>1</v>
      </c>
      <c r="AK96" s="18">
        <f t="shared" si="80"/>
        <v>5</v>
      </c>
      <c r="AL96" s="18">
        <f t="shared" si="81"/>
        <v>3</v>
      </c>
      <c r="AN96" s="15">
        <f t="shared" si="82"/>
        <v>1</v>
      </c>
    </row>
    <row r="97" spans="1:40" ht="36" customHeight="1">
      <c r="A97" s="46"/>
      <c r="B97" s="47"/>
      <c r="C97" s="48" t="s">
        <v>254</v>
      </c>
      <c r="D97" s="33" t="s">
        <v>252</v>
      </c>
      <c r="E97" s="34">
        <f t="shared" si="84"/>
        <v>4</v>
      </c>
      <c r="F97" s="35" t="s">
        <v>87</v>
      </c>
      <c r="G97" s="6" t="s">
        <v>297</v>
      </c>
      <c r="H97" s="2" t="s">
        <v>255</v>
      </c>
      <c r="I97" s="2" t="str">
        <f t="shared" si="57"/>
        <v>入力不要</v>
      </c>
      <c r="J97" s="7" t="s">
        <v>307</v>
      </c>
      <c r="K97" s="42">
        <f t="shared" si="58"/>
      </c>
      <c r="L97" s="43">
        <f t="shared" si="59"/>
      </c>
      <c r="M97" s="44">
        <f t="shared" si="60"/>
      </c>
      <c r="N97" s="45">
        <f t="shared" si="61"/>
        <v>1</v>
      </c>
      <c r="O97" s="88"/>
      <c r="P97" s="90"/>
      <c r="S97" s="18">
        <f t="shared" si="62"/>
        <v>4</v>
      </c>
      <c r="T97" s="18">
        <f t="shared" si="63"/>
        <v>1</v>
      </c>
      <c r="U97" s="18">
        <f t="shared" si="64"/>
        <v>3</v>
      </c>
      <c r="V97" s="18">
        <f t="shared" si="65"/>
        <v>4</v>
      </c>
      <c r="W97" s="18">
        <f t="shared" si="66"/>
        <v>3</v>
      </c>
      <c r="X97" s="18">
        <f t="shared" si="67"/>
        <v>4</v>
      </c>
      <c r="Y97" s="18">
        <f t="shared" si="68"/>
        <v>5</v>
      </c>
      <c r="Z97" s="18">
        <f t="shared" si="69"/>
        <v>5</v>
      </c>
      <c r="AA97" s="18">
        <f t="shared" si="70"/>
        <v>4</v>
      </c>
      <c r="AB97" s="18">
        <f t="shared" si="71"/>
        <v>0</v>
      </c>
      <c r="AC97" s="18">
        <f t="shared" si="72"/>
        <v>1</v>
      </c>
      <c r="AD97" s="18">
        <f t="shared" si="73"/>
        <v>3</v>
      </c>
      <c r="AE97" s="18">
        <f t="shared" si="74"/>
        <v>6</v>
      </c>
      <c r="AF97" s="18">
        <f t="shared" si="75"/>
        <v>2</v>
      </c>
      <c r="AG97" s="18">
        <f t="shared" si="76"/>
        <v>7</v>
      </c>
      <c r="AH97" s="18">
        <f t="shared" si="77"/>
        <v>12</v>
      </c>
      <c r="AI97" s="18">
        <f t="shared" si="78"/>
        <v>3</v>
      </c>
      <c r="AJ97" s="18">
        <f t="shared" si="79"/>
        <v>1</v>
      </c>
      <c r="AK97" s="18">
        <f t="shared" si="80"/>
        <v>5</v>
      </c>
      <c r="AL97" s="18">
        <f t="shared" si="81"/>
        <v>3</v>
      </c>
      <c r="AN97" s="15" t="str">
        <f t="shared" si="82"/>
        <v>9</v>
      </c>
    </row>
    <row r="98" spans="1:40" ht="36" customHeight="1">
      <c r="A98" s="40"/>
      <c r="B98" s="41"/>
      <c r="C98" s="48" t="s">
        <v>144</v>
      </c>
      <c r="D98" s="33" t="s">
        <v>290</v>
      </c>
      <c r="E98" s="34">
        <f t="shared" si="84"/>
        <v>5</v>
      </c>
      <c r="F98" s="35" t="s">
        <v>291</v>
      </c>
      <c r="G98" s="6" t="s">
        <v>269</v>
      </c>
      <c r="H98" s="2" t="s">
        <v>292</v>
      </c>
      <c r="I98" s="2" t="str">
        <f t="shared" si="57"/>
        <v>ＯＫ</v>
      </c>
      <c r="J98" s="7" t="s">
        <v>300</v>
      </c>
      <c r="K98" s="42">
        <f t="shared" si="58"/>
        <v>1</v>
      </c>
      <c r="L98" s="43">
        <f t="shared" si="59"/>
      </c>
      <c r="M98" s="44">
        <f t="shared" si="60"/>
      </c>
      <c r="N98" s="45">
        <f t="shared" si="61"/>
      </c>
      <c r="O98" s="88"/>
      <c r="P98" s="90"/>
      <c r="S98" s="18">
        <f t="shared" si="62"/>
        <v>4</v>
      </c>
      <c r="T98" s="18">
        <f t="shared" si="63"/>
        <v>1</v>
      </c>
      <c r="U98" s="18">
        <f t="shared" si="64"/>
        <v>3</v>
      </c>
      <c r="V98" s="18">
        <f t="shared" si="65"/>
        <v>4</v>
      </c>
      <c r="W98" s="18">
        <f t="shared" si="66"/>
        <v>3</v>
      </c>
      <c r="X98" s="18">
        <f t="shared" si="67"/>
        <v>4</v>
      </c>
      <c r="Y98" s="18">
        <f t="shared" si="68"/>
        <v>5</v>
      </c>
      <c r="Z98" s="18">
        <f t="shared" si="69"/>
        <v>5</v>
      </c>
      <c r="AA98" s="18">
        <f t="shared" si="70"/>
        <v>5</v>
      </c>
      <c r="AB98" s="18">
        <f t="shared" si="71"/>
        <v>0</v>
      </c>
      <c r="AC98" s="18">
        <f t="shared" si="72"/>
        <v>1</v>
      </c>
      <c r="AD98" s="18">
        <f t="shared" si="73"/>
        <v>3</v>
      </c>
      <c r="AE98" s="18">
        <f t="shared" si="74"/>
        <v>6</v>
      </c>
      <c r="AF98" s="18">
        <f t="shared" si="75"/>
        <v>2</v>
      </c>
      <c r="AG98" s="18">
        <f t="shared" si="76"/>
        <v>7</v>
      </c>
      <c r="AH98" s="18">
        <f t="shared" si="77"/>
        <v>12</v>
      </c>
      <c r="AI98" s="18">
        <f t="shared" si="78"/>
        <v>3</v>
      </c>
      <c r="AJ98" s="18">
        <f t="shared" si="79"/>
        <v>1</v>
      </c>
      <c r="AK98" s="18">
        <f t="shared" si="80"/>
        <v>5</v>
      </c>
      <c r="AL98" s="18">
        <f t="shared" si="81"/>
        <v>3</v>
      </c>
      <c r="AN98" s="15">
        <f t="shared" si="82"/>
        <v>3</v>
      </c>
    </row>
    <row r="99" spans="1:40" ht="43.5" customHeight="1">
      <c r="A99" s="40"/>
      <c r="B99" s="41"/>
      <c r="C99" s="48" t="s">
        <v>85</v>
      </c>
      <c r="D99" s="33" t="s">
        <v>290</v>
      </c>
      <c r="E99" s="34">
        <f t="shared" si="84"/>
        <v>6</v>
      </c>
      <c r="F99" s="35" t="s">
        <v>86</v>
      </c>
      <c r="G99" s="6" t="s">
        <v>269</v>
      </c>
      <c r="H99" s="2" t="s">
        <v>151</v>
      </c>
      <c r="I99" s="2" t="str">
        <f t="shared" si="57"/>
        <v>ＯＫ</v>
      </c>
      <c r="J99" s="7" t="s">
        <v>302</v>
      </c>
      <c r="K99" s="42">
        <f t="shared" si="58"/>
      </c>
      <c r="L99" s="43">
        <f t="shared" si="59"/>
      </c>
      <c r="M99" s="44">
        <f t="shared" si="60"/>
        <v>1</v>
      </c>
      <c r="N99" s="45">
        <f t="shared" si="61"/>
      </c>
      <c r="O99" s="88"/>
      <c r="P99" s="90"/>
      <c r="S99" s="18">
        <f t="shared" si="62"/>
        <v>4</v>
      </c>
      <c r="T99" s="18">
        <f t="shared" si="63"/>
        <v>1</v>
      </c>
      <c r="U99" s="18">
        <f t="shared" si="64"/>
        <v>3</v>
      </c>
      <c r="V99" s="18">
        <f t="shared" si="65"/>
        <v>4</v>
      </c>
      <c r="W99" s="18">
        <f t="shared" si="66"/>
        <v>3</v>
      </c>
      <c r="X99" s="18">
        <f t="shared" si="67"/>
        <v>4</v>
      </c>
      <c r="Y99" s="18">
        <f t="shared" si="68"/>
        <v>6</v>
      </c>
      <c r="Z99" s="18">
        <f t="shared" si="69"/>
        <v>5</v>
      </c>
      <c r="AA99" s="18">
        <f t="shared" si="70"/>
        <v>5</v>
      </c>
      <c r="AB99" s="18">
        <f t="shared" si="71"/>
        <v>0</v>
      </c>
      <c r="AC99" s="18">
        <f t="shared" si="72"/>
        <v>1</v>
      </c>
      <c r="AD99" s="18">
        <f t="shared" si="73"/>
        <v>3</v>
      </c>
      <c r="AE99" s="18">
        <f t="shared" si="74"/>
        <v>6</v>
      </c>
      <c r="AF99" s="18">
        <f t="shared" si="75"/>
        <v>2</v>
      </c>
      <c r="AG99" s="18">
        <f t="shared" si="76"/>
        <v>7</v>
      </c>
      <c r="AH99" s="18">
        <f t="shared" si="77"/>
        <v>12</v>
      </c>
      <c r="AI99" s="18">
        <f t="shared" si="78"/>
        <v>3</v>
      </c>
      <c r="AJ99" s="18">
        <f t="shared" si="79"/>
        <v>1</v>
      </c>
      <c r="AK99" s="18">
        <f t="shared" si="80"/>
        <v>5</v>
      </c>
      <c r="AL99" s="18">
        <f t="shared" si="81"/>
        <v>3</v>
      </c>
      <c r="AN99" s="15">
        <f t="shared" si="82"/>
        <v>2</v>
      </c>
    </row>
    <row r="100" spans="1:40" ht="36" customHeight="1">
      <c r="A100" s="40"/>
      <c r="B100" s="41"/>
      <c r="C100" s="153" t="s">
        <v>141</v>
      </c>
      <c r="D100" s="33" t="s">
        <v>293</v>
      </c>
      <c r="E100" s="34">
        <f t="shared" si="84"/>
        <v>7</v>
      </c>
      <c r="F100" s="56" t="s">
        <v>138</v>
      </c>
      <c r="G100" s="6" t="s">
        <v>269</v>
      </c>
      <c r="H100" s="2" t="s">
        <v>206</v>
      </c>
      <c r="I100" s="2" t="str">
        <f t="shared" si="57"/>
        <v>ＯＫ</v>
      </c>
      <c r="J100" s="7" t="s">
        <v>302</v>
      </c>
      <c r="K100" s="42">
        <f t="shared" si="58"/>
      </c>
      <c r="L100" s="43">
        <f t="shared" si="59"/>
      </c>
      <c r="M100" s="44">
        <f t="shared" si="60"/>
        <v>1</v>
      </c>
      <c r="N100" s="45">
        <f t="shared" si="61"/>
      </c>
      <c r="O100" s="88"/>
      <c r="P100" s="90"/>
      <c r="S100" s="18">
        <f t="shared" si="62"/>
        <v>4</v>
      </c>
      <c r="T100" s="18">
        <f t="shared" si="63"/>
        <v>1</v>
      </c>
      <c r="U100" s="18">
        <f t="shared" si="64"/>
        <v>3</v>
      </c>
      <c r="V100" s="18">
        <f t="shared" si="65"/>
        <v>4</v>
      </c>
      <c r="W100" s="18">
        <f t="shared" si="66"/>
        <v>3</v>
      </c>
      <c r="X100" s="18">
        <f t="shared" si="67"/>
        <v>4</v>
      </c>
      <c r="Y100" s="18">
        <f t="shared" si="68"/>
        <v>6</v>
      </c>
      <c r="Z100" s="18">
        <f t="shared" si="69"/>
        <v>5</v>
      </c>
      <c r="AA100" s="18">
        <f t="shared" si="70"/>
        <v>5</v>
      </c>
      <c r="AB100" s="18">
        <f t="shared" si="71"/>
        <v>0</v>
      </c>
      <c r="AC100" s="18">
        <f t="shared" si="72"/>
        <v>2</v>
      </c>
      <c r="AD100" s="18">
        <f t="shared" si="73"/>
        <v>3</v>
      </c>
      <c r="AE100" s="18">
        <f t="shared" si="74"/>
        <v>6</v>
      </c>
      <c r="AF100" s="18">
        <f t="shared" si="75"/>
        <v>2</v>
      </c>
      <c r="AG100" s="18">
        <f t="shared" si="76"/>
        <v>7</v>
      </c>
      <c r="AH100" s="18">
        <f t="shared" si="77"/>
        <v>12</v>
      </c>
      <c r="AI100" s="18">
        <f t="shared" si="78"/>
        <v>3</v>
      </c>
      <c r="AJ100" s="18">
        <f t="shared" si="79"/>
        <v>1</v>
      </c>
      <c r="AK100" s="18">
        <f t="shared" si="80"/>
        <v>5</v>
      </c>
      <c r="AL100" s="18">
        <f t="shared" si="81"/>
        <v>3</v>
      </c>
      <c r="AN100" s="15">
        <f t="shared" si="82"/>
        <v>3</v>
      </c>
    </row>
    <row r="101" spans="1:40" ht="36" customHeight="1">
      <c r="A101" s="40"/>
      <c r="B101" s="41"/>
      <c r="C101" s="153"/>
      <c r="D101" s="33" t="s">
        <v>293</v>
      </c>
      <c r="E101" s="34">
        <f t="shared" si="84"/>
        <v>8</v>
      </c>
      <c r="F101" s="56" t="s">
        <v>139</v>
      </c>
      <c r="G101" s="6" t="s">
        <v>269</v>
      </c>
      <c r="H101" s="2" t="s">
        <v>155</v>
      </c>
      <c r="I101" s="2" t="str">
        <f t="shared" si="57"/>
        <v>ＯＫ</v>
      </c>
      <c r="J101" s="7" t="s">
        <v>307</v>
      </c>
      <c r="K101" s="42">
        <f t="shared" si="58"/>
      </c>
      <c r="L101" s="43">
        <f t="shared" si="59"/>
      </c>
      <c r="M101" s="44">
        <f t="shared" si="60"/>
      </c>
      <c r="N101" s="45">
        <f t="shared" si="61"/>
        <v>1</v>
      </c>
      <c r="O101" s="88"/>
      <c r="P101" s="90"/>
      <c r="S101" s="18">
        <f t="shared" si="62"/>
        <v>4</v>
      </c>
      <c r="T101" s="18">
        <f t="shared" si="63"/>
        <v>1</v>
      </c>
      <c r="U101" s="18">
        <f t="shared" si="64"/>
        <v>3</v>
      </c>
      <c r="V101" s="18">
        <f t="shared" si="65"/>
        <v>5</v>
      </c>
      <c r="W101" s="18">
        <f t="shared" si="66"/>
        <v>3</v>
      </c>
      <c r="X101" s="18">
        <f t="shared" si="67"/>
        <v>4</v>
      </c>
      <c r="Y101" s="18">
        <f t="shared" si="68"/>
        <v>6</v>
      </c>
      <c r="Z101" s="18">
        <f t="shared" si="69"/>
        <v>5</v>
      </c>
      <c r="AA101" s="18">
        <f t="shared" si="70"/>
        <v>5</v>
      </c>
      <c r="AB101" s="18">
        <f t="shared" si="71"/>
        <v>0</v>
      </c>
      <c r="AC101" s="18">
        <f t="shared" si="72"/>
        <v>2</v>
      </c>
      <c r="AD101" s="18">
        <f t="shared" si="73"/>
        <v>3</v>
      </c>
      <c r="AE101" s="18">
        <f t="shared" si="74"/>
        <v>6</v>
      </c>
      <c r="AF101" s="18">
        <f t="shared" si="75"/>
        <v>2</v>
      </c>
      <c r="AG101" s="18">
        <f t="shared" si="76"/>
        <v>7</v>
      </c>
      <c r="AH101" s="18">
        <f t="shared" si="77"/>
        <v>12</v>
      </c>
      <c r="AI101" s="18">
        <f t="shared" si="78"/>
        <v>3</v>
      </c>
      <c r="AJ101" s="18">
        <f t="shared" si="79"/>
        <v>1</v>
      </c>
      <c r="AK101" s="18">
        <f t="shared" si="80"/>
        <v>5</v>
      </c>
      <c r="AL101" s="18">
        <f t="shared" si="81"/>
        <v>3</v>
      </c>
      <c r="AN101" s="15">
        <f t="shared" si="82"/>
        <v>1</v>
      </c>
    </row>
    <row r="102" spans="1:40" ht="36" customHeight="1">
      <c r="A102" s="40"/>
      <c r="B102" s="41"/>
      <c r="C102" s="133"/>
      <c r="D102" s="33" t="s">
        <v>293</v>
      </c>
      <c r="E102" s="34">
        <f t="shared" si="84"/>
        <v>9</v>
      </c>
      <c r="F102" s="56" t="s">
        <v>142</v>
      </c>
      <c r="G102" s="6" t="s">
        <v>269</v>
      </c>
      <c r="H102" s="2" t="s">
        <v>206</v>
      </c>
      <c r="I102" s="2" t="str">
        <f t="shared" si="57"/>
        <v>ＯＫ</v>
      </c>
      <c r="J102" s="6" t="s">
        <v>310</v>
      </c>
      <c r="K102" s="42">
        <f t="shared" si="58"/>
      </c>
      <c r="L102" s="43">
        <f t="shared" si="59"/>
        <v>1</v>
      </c>
      <c r="M102" s="44">
        <f t="shared" si="60"/>
      </c>
      <c r="N102" s="45">
        <f t="shared" si="61"/>
      </c>
      <c r="O102" s="88"/>
      <c r="P102" s="90"/>
      <c r="S102" s="18">
        <f t="shared" si="62"/>
        <v>4</v>
      </c>
      <c r="T102" s="18">
        <f t="shared" si="63"/>
        <v>1</v>
      </c>
      <c r="U102" s="18">
        <f t="shared" si="64"/>
        <v>3</v>
      </c>
      <c r="V102" s="18">
        <f t="shared" si="65"/>
        <v>5</v>
      </c>
      <c r="W102" s="18">
        <f t="shared" si="66"/>
        <v>3</v>
      </c>
      <c r="X102" s="18">
        <f t="shared" si="67"/>
        <v>4</v>
      </c>
      <c r="Y102" s="18">
        <f t="shared" si="68"/>
        <v>6</v>
      </c>
      <c r="Z102" s="18">
        <f t="shared" si="69"/>
        <v>5</v>
      </c>
      <c r="AA102" s="18">
        <f t="shared" si="70"/>
        <v>5</v>
      </c>
      <c r="AB102" s="18">
        <f t="shared" si="71"/>
        <v>1</v>
      </c>
      <c r="AC102" s="18">
        <f t="shared" si="72"/>
        <v>2</v>
      </c>
      <c r="AD102" s="18">
        <f t="shared" si="73"/>
        <v>3</v>
      </c>
      <c r="AE102" s="18">
        <f t="shared" si="74"/>
        <v>6</v>
      </c>
      <c r="AF102" s="18">
        <f t="shared" si="75"/>
        <v>2</v>
      </c>
      <c r="AG102" s="18">
        <f t="shared" si="76"/>
        <v>7</v>
      </c>
      <c r="AH102" s="18">
        <f t="shared" si="77"/>
        <v>12</v>
      </c>
      <c r="AI102" s="18">
        <f t="shared" si="78"/>
        <v>3</v>
      </c>
      <c r="AJ102" s="18">
        <f t="shared" si="79"/>
        <v>1</v>
      </c>
      <c r="AK102" s="18">
        <f t="shared" si="80"/>
        <v>5</v>
      </c>
      <c r="AL102" s="18">
        <f t="shared" si="81"/>
        <v>3</v>
      </c>
      <c r="AN102" s="15">
        <f t="shared" si="82"/>
        <v>3</v>
      </c>
    </row>
    <row r="103" spans="1:40" ht="36" customHeight="1">
      <c r="A103" s="40"/>
      <c r="B103" s="41"/>
      <c r="C103" s="48" t="s">
        <v>148</v>
      </c>
      <c r="D103" s="33" t="s">
        <v>293</v>
      </c>
      <c r="E103" s="34">
        <f t="shared" si="84"/>
        <v>10</v>
      </c>
      <c r="F103" s="56" t="s">
        <v>145</v>
      </c>
      <c r="G103" s="6" t="s">
        <v>269</v>
      </c>
      <c r="H103" s="2" t="s">
        <v>149</v>
      </c>
      <c r="I103" s="2" t="str">
        <f t="shared" si="57"/>
        <v>ＯＫ</v>
      </c>
      <c r="J103" s="8" t="s">
        <v>298</v>
      </c>
      <c r="K103" s="42">
        <f t="shared" si="58"/>
      </c>
      <c r="L103" s="43">
        <f t="shared" si="59"/>
      </c>
      <c r="M103" s="44">
        <f t="shared" si="60"/>
        <v>1</v>
      </c>
      <c r="N103" s="45">
        <f t="shared" si="61"/>
      </c>
      <c r="O103" s="88"/>
      <c r="P103" s="90"/>
      <c r="S103" s="18">
        <f t="shared" si="62"/>
        <v>4</v>
      </c>
      <c r="T103" s="18">
        <f t="shared" si="63"/>
        <v>1</v>
      </c>
      <c r="U103" s="18">
        <f t="shared" si="64"/>
        <v>3</v>
      </c>
      <c r="V103" s="18">
        <f t="shared" si="65"/>
        <v>5</v>
      </c>
      <c r="W103" s="18">
        <f t="shared" si="66"/>
        <v>3</v>
      </c>
      <c r="X103" s="18">
        <f t="shared" si="67"/>
        <v>4</v>
      </c>
      <c r="Y103" s="18">
        <f t="shared" si="68"/>
        <v>6</v>
      </c>
      <c r="Z103" s="18">
        <f t="shared" si="69"/>
        <v>5</v>
      </c>
      <c r="AA103" s="18">
        <f t="shared" si="70"/>
        <v>5</v>
      </c>
      <c r="AB103" s="18">
        <f t="shared" si="71"/>
        <v>1</v>
      </c>
      <c r="AC103" s="18">
        <f t="shared" si="72"/>
        <v>2</v>
      </c>
      <c r="AD103" s="18">
        <f t="shared" si="73"/>
        <v>3</v>
      </c>
      <c r="AE103" s="18">
        <f t="shared" si="74"/>
        <v>6</v>
      </c>
      <c r="AF103" s="18">
        <f t="shared" si="75"/>
        <v>2</v>
      </c>
      <c r="AG103" s="18">
        <f t="shared" si="76"/>
        <v>7</v>
      </c>
      <c r="AH103" s="18">
        <f t="shared" si="77"/>
        <v>12</v>
      </c>
      <c r="AI103" s="18">
        <f t="shared" si="78"/>
        <v>3</v>
      </c>
      <c r="AJ103" s="18">
        <f t="shared" si="79"/>
        <v>1</v>
      </c>
      <c r="AK103" s="18">
        <f t="shared" si="80"/>
        <v>6</v>
      </c>
      <c r="AL103" s="18">
        <f t="shared" si="81"/>
        <v>3</v>
      </c>
      <c r="AN103" s="15">
        <f t="shared" si="82"/>
        <v>5</v>
      </c>
    </row>
    <row r="104" spans="1:40" ht="36" customHeight="1">
      <c r="A104" s="40"/>
      <c r="B104" s="61"/>
      <c r="C104" s="48" t="s">
        <v>147</v>
      </c>
      <c r="D104" s="33" t="s">
        <v>294</v>
      </c>
      <c r="E104" s="34">
        <f t="shared" si="84"/>
        <v>11</v>
      </c>
      <c r="F104" s="56" t="s">
        <v>146</v>
      </c>
      <c r="G104" s="6" t="s">
        <v>297</v>
      </c>
      <c r="H104" s="2" t="s">
        <v>92</v>
      </c>
      <c r="I104" s="2" t="str">
        <f t="shared" si="57"/>
        <v>入力不要</v>
      </c>
      <c r="J104" s="7" t="s">
        <v>300</v>
      </c>
      <c r="K104" s="42">
        <f t="shared" si="58"/>
        <v>1</v>
      </c>
      <c r="L104" s="43">
        <f t="shared" si="59"/>
      </c>
      <c r="M104" s="44">
        <f t="shared" si="60"/>
      </c>
      <c r="N104" s="45">
        <f t="shared" si="61"/>
      </c>
      <c r="O104" s="88"/>
      <c r="P104" s="90"/>
      <c r="S104" s="18">
        <f t="shared" si="62"/>
        <v>4</v>
      </c>
      <c r="T104" s="18">
        <f t="shared" si="63"/>
        <v>1</v>
      </c>
      <c r="U104" s="18">
        <f t="shared" si="64"/>
        <v>3</v>
      </c>
      <c r="V104" s="18">
        <f t="shared" si="65"/>
        <v>5</v>
      </c>
      <c r="W104" s="18">
        <f t="shared" si="66"/>
        <v>3</v>
      </c>
      <c r="X104" s="18">
        <f t="shared" si="67"/>
        <v>4</v>
      </c>
      <c r="Y104" s="18">
        <f t="shared" si="68"/>
        <v>6</v>
      </c>
      <c r="Z104" s="18">
        <f t="shared" si="69"/>
        <v>5</v>
      </c>
      <c r="AA104" s="18">
        <f t="shared" si="70"/>
        <v>5</v>
      </c>
      <c r="AB104" s="18">
        <f t="shared" si="71"/>
        <v>1</v>
      </c>
      <c r="AC104" s="18">
        <f t="shared" si="72"/>
        <v>2</v>
      </c>
      <c r="AD104" s="18">
        <f t="shared" si="73"/>
        <v>3</v>
      </c>
      <c r="AE104" s="18">
        <f t="shared" si="74"/>
        <v>6</v>
      </c>
      <c r="AF104" s="18">
        <f t="shared" si="75"/>
        <v>2</v>
      </c>
      <c r="AG104" s="18">
        <f t="shared" si="76"/>
        <v>7</v>
      </c>
      <c r="AH104" s="18">
        <f t="shared" si="77"/>
        <v>12</v>
      </c>
      <c r="AI104" s="18">
        <f t="shared" si="78"/>
        <v>3</v>
      </c>
      <c r="AJ104" s="18">
        <f t="shared" si="79"/>
        <v>1</v>
      </c>
      <c r="AK104" s="18">
        <f t="shared" si="80"/>
        <v>6</v>
      </c>
      <c r="AL104" s="18">
        <f t="shared" si="81"/>
        <v>3</v>
      </c>
      <c r="AN104" s="15" t="str">
        <f t="shared" si="82"/>
        <v>9</v>
      </c>
    </row>
    <row r="105" spans="2:40" ht="53.25" customHeight="1">
      <c r="B105" s="31" t="s">
        <v>192</v>
      </c>
      <c r="C105" s="32" t="s">
        <v>88</v>
      </c>
      <c r="D105" s="33" t="s">
        <v>264</v>
      </c>
      <c r="E105" s="34">
        <v>1</v>
      </c>
      <c r="F105" s="35" t="s">
        <v>153</v>
      </c>
      <c r="G105" s="6" t="s">
        <v>269</v>
      </c>
      <c r="H105" s="2" t="s">
        <v>151</v>
      </c>
      <c r="I105" s="2" t="str">
        <f t="shared" si="57"/>
        <v>ＯＫ</v>
      </c>
      <c r="J105" s="6" t="s">
        <v>307</v>
      </c>
      <c r="K105" s="42">
        <f t="shared" si="58"/>
      </c>
      <c r="L105" s="43">
        <f t="shared" si="59"/>
      </c>
      <c r="M105" s="44">
        <f t="shared" si="60"/>
      </c>
      <c r="N105" s="45">
        <f t="shared" si="61"/>
        <v>1</v>
      </c>
      <c r="O105" s="88"/>
      <c r="P105" s="90"/>
      <c r="S105" s="18">
        <f t="shared" si="62"/>
        <v>4</v>
      </c>
      <c r="T105" s="18">
        <f t="shared" si="63"/>
        <v>1</v>
      </c>
      <c r="U105" s="18">
        <f t="shared" si="64"/>
        <v>3</v>
      </c>
      <c r="V105" s="18">
        <f t="shared" si="65"/>
        <v>5</v>
      </c>
      <c r="W105" s="18">
        <f t="shared" si="66"/>
        <v>3</v>
      </c>
      <c r="X105" s="18">
        <f t="shared" si="67"/>
        <v>4</v>
      </c>
      <c r="Y105" s="18">
        <f t="shared" si="68"/>
        <v>6</v>
      </c>
      <c r="Z105" s="18">
        <f t="shared" si="69"/>
        <v>6</v>
      </c>
      <c r="AA105" s="18">
        <f t="shared" si="70"/>
        <v>5</v>
      </c>
      <c r="AB105" s="18">
        <f t="shared" si="71"/>
        <v>1</v>
      </c>
      <c r="AC105" s="18">
        <f t="shared" si="72"/>
        <v>2</v>
      </c>
      <c r="AD105" s="18">
        <f t="shared" si="73"/>
        <v>3</v>
      </c>
      <c r="AE105" s="18">
        <f t="shared" si="74"/>
        <v>6</v>
      </c>
      <c r="AF105" s="18">
        <f t="shared" si="75"/>
        <v>2</v>
      </c>
      <c r="AG105" s="18">
        <f t="shared" si="76"/>
        <v>7</v>
      </c>
      <c r="AH105" s="18">
        <f t="shared" si="77"/>
        <v>12</v>
      </c>
      <c r="AI105" s="18">
        <f t="shared" si="78"/>
        <v>3</v>
      </c>
      <c r="AJ105" s="18">
        <f t="shared" si="79"/>
        <v>1</v>
      </c>
      <c r="AK105" s="18">
        <f t="shared" si="80"/>
        <v>6</v>
      </c>
      <c r="AL105" s="18">
        <f t="shared" si="81"/>
        <v>3</v>
      </c>
      <c r="AN105" s="15">
        <f t="shared" si="82"/>
        <v>2</v>
      </c>
    </row>
    <row r="106" spans="1:40" ht="35.25" customHeight="1">
      <c r="A106" s="46"/>
      <c r="B106" s="47"/>
      <c r="C106" s="146" t="s">
        <v>152</v>
      </c>
      <c r="D106" s="33" t="s">
        <v>295</v>
      </c>
      <c r="E106" s="34">
        <f>E105+1</f>
        <v>2</v>
      </c>
      <c r="F106" s="35" t="s">
        <v>154</v>
      </c>
      <c r="G106" s="6" t="s">
        <v>269</v>
      </c>
      <c r="H106" s="2" t="s">
        <v>155</v>
      </c>
      <c r="I106" s="2" t="str">
        <f t="shared" si="57"/>
        <v>ＯＫ</v>
      </c>
      <c r="J106" s="6" t="s">
        <v>304</v>
      </c>
      <c r="K106" s="42">
        <f t="shared" si="58"/>
        <v>1</v>
      </c>
      <c r="L106" s="49">
        <f t="shared" si="59"/>
      </c>
      <c r="M106" s="50">
        <f t="shared" si="60"/>
      </c>
      <c r="N106" s="45">
        <f t="shared" si="61"/>
      </c>
      <c r="O106" s="88"/>
      <c r="P106" s="90"/>
      <c r="S106" s="18">
        <f t="shared" si="62"/>
        <v>5</v>
      </c>
      <c r="T106" s="18">
        <f t="shared" si="63"/>
        <v>1</v>
      </c>
      <c r="U106" s="18">
        <f t="shared" si="64"/>
        <v>3</v>
      </c>
      <c r="V106" s="18">
        <f t="shared" si="65"/>
        <v>5</v>
      </c>
      <c r="W106" s="18">
        <f t="shared" si="66"/>
        <v>3</v>
      </c>
      <c r="X106" s="18">
        <f t="shared" si="67"/>
        <v>4</v>
      </c>
      <c r="Y106" s="18">
        <f t="shared" si="68"/>
        <v>6</v>
      </c>
      <c r="Z106" s="18">
        <f t="shared" si="69"/>
        <v>6</v>
      </c>
      <c r="AA106" s="18">
        <f t="shared" si="70"/>
        <v>5</v>
      </c>
      <c r="AB106" s="18">
        <f t="shared" si="71"/>
        <v>1</v>
      </c>
      <c r="AC106" s="18">
        <f t="shared" si="72"/>
        <v>2</v>
      </c>
      <c r="AD106" s="18">
        <f t="shared" si="73"/>
        <v>3</v>
      </c>
      <c r="AE106" s="18">
        <f t="shared" si="74"/>
        <v>6</v>
      </c>
      <c r="AF106" s="18">
        <f t="shared" si="75"/>
        <v>2</v>
      </c>
      <c r="AG106" s="18">
        <f t="shared" si="76"/>
        <v>7</v>
      </c>
      <c r="AH106" s="18">
        <f t="shared" si="77"/>
        <v>12</v>
      </c>
      <c r="AI106" s="18">
        <f t="shared" si="78"/>
        <v>3</v>
      </c>
      <c r="AJ106" s="18">
        <f t="shared" si="79"/>
        <v>1</v>
      </c>
      <c r="AK106" s="18">
        <f t="shared" si="80"/>
        <v>6</v>
      </c>
      <c r="AL106" s="18">
        <f t="shared" si="81"/>
        <v>3</v>
      </c>
      <c r="AN106" s="15">
        <f t="shared" si="82"/>
        <v>1</v>
      </c>
    </row>
    <row r="107" spans="1:40" ht="35.25" customHeight="1">
      <c r="A107" s="46"/>
      <c r="B107" s="47"/>
      <c r="C107" s="147"/>
      <c r="D107" s="33" t="s">
        <v>266</v>
      </c>
      <c r="E107" s="34">
        <f>E106+1</f>
        <v>3</v>
      </c>
      <c r="F107" s="35" t="s">
        <v>175</v>
      </c>
      <c r="G107" s="6" t="s">
        <v>269</v>
      </c>
      <c r="H107" s="2" t="s">
        <v>92</v>
      </c>
      <c r="I107" s="2" t="str">
        <f t="shared" si="57"/>
        <v>ＯＫ</v>
      </c>
      <c r="J107" s="6" t="s">
        <v>301</v>
      </c>
      <c r="K107" s="42">
        <f t="shared" si="58"/>
      </c>
      <c r="L107" s="49">
        <f t="shared" si="59"/>
      </c>
      <c r="M107" s="50">
        <f t="shared" si="60"/>
      </c>
      <c r="N107" s="45">
        <f t="shared" si="61"/>
        <v>1</v>
      </c>
      <c r="O107" s="88"/>
      <c r="P107" s="90"/>
      <c r="S107" s="18">
        <f t="shared" si="62"/>
        <v>5</v>
      </c>
      <c r="T107" s="18">
        <f t="shared" si="63"/>
        <v>1</v>
      </c>
      <c r="U107" s="18">
        <f t="shared" si="64"/>
        <v>3</v>
      </c>
      <c r="V107" s="18">
        <f t="shared" si="65"/>
        <v>5</v>
      </c>
      <c r="W107" s="18">
        <f t="shared" si="66"/>
        <v>3</v>
      </c>
      <c r="X107" s="18">
        <f t="shared" si="67"/>
        <v>4</v>
      </c>
      <c r="Y107" s="18">
        <f t="shared" si="68"/>
        <v>6</v>
      </c>
      <c r="Z107" s="18">
        <f t="shared" si="69"/>
        <v>6</v>
      </c>
      <c r="AA107" s="18">
        <f t="shared" si="70"/>
        <v>5</v>
      </c>
      <c r="AB107" s="18">
        <f t="shared" si="71"/>
        <v>1</v>
      </c>
      <c r="AC107" s="18">
        <f t="shared" si="72"/>
        <v>2</v>
      </c>
      <c r="AD107" s="18">
        <f t="shared" si="73"/>
        <v>3</v>
      </c>
      <c r="AE107" s="18">
        <f t="shared" si="74"/>
        <v>6</v>
      </c>
      <c r="AF107" s="18">
        <f t="shared" si="75"/>
        <v>2</v>
      </c>
      <c r="AG107" s="18">
        <f t="shared" si="76"/>
        <v>7</v>
      </c>
      <c r="AH107" s="18">
        <f t="shared" si="77"/>
        <v>13</v>
      </c>
      <c r="AI107" s="18">
        <f t="shared" si="78"/>
        <v>3</v>
      </c>
      <c r="AJ107" s="18">
        <f t="shared" si="79"/>
        <v>1</v>
      </c>
      <c r="AK107" s="18">
        <f t="shared" si="80"/>
        <v>6</v>
      </c>
      <c r="AL107" s="18">
        <f t="shared" si="81"/>
        <v>3</v>
      </c>
      <c r="AN107" s="15">
        <f t="shared" si="82"/>
        <v>4</v>
      </c>
    </row>
    <row r="108" spans="1:40" ht="35.25" customHeight="1">
      <c r="A108" s="46"/>
      <c r="B108" s="47"/>
      <c r="C108" s="130" t="s">
        <v>89</v>
      </c>
      <c r="D108" s="33" t="s">
        <v>296</v>
      </c>
      <c r="E108" s="34">
        <f>E107+1</f>
        <v>4</v>
      </c>
      <c r="F108" s="35" t="s">
        <v>90</v>
      </c>
      <c r="G108" s="6" t="s">
        <v>297</v>
      </c>
      <c r="H108" s="2" t="s">
        <v>292</v>
      </c>
      <c r="I108" s="2" t="str">
        <f t="shared" si="57"/>
        <v>入力不要</v>
      </c>
      <c r="J108" s="6" t="s">
        <v>308</v>
      </c>
      <c r="K108" s="42">
        <f t="shared" si="58"/>
      </c>
      <c r="L108" s="43">
        <f t="shared" si="59"/>
      </c>
      <c r="M108" s="44">
        <f t="shared" si="60"/>
        <v>1</v>
      </c>
      <c r="N108" s="45">
        <f t="shared" si="61"/>
      </c>
      <c r="O108" s="88"/>
      <c r="P108" s="90"/>
      <c r="S108" s="18">
        <f t="shared" si="62"/>
        <v>5</v>
      </c>
      <c r="T108" s="18">
        <f t="shared" si="63"/>
        <v>1</v>
      </c>
      <c r="U108" s="18">
        <f t="shared" si="64"/>
        <v>3</v>
      </c>
      <c r="V108" s="18">
        <f t="shared" si="65"/>
        <v>5</v>
      </c>
      <c r="W108" s="18">
        <f t="shared" si="66"/>
        <v>3</v>
      </c>
      <c r="X108" s="18">
        <f t="shared" si="67"/>
        <v>4</v>
      </c>
      <c r="Y108" s="18">
        <f t="shared" si="68"/>
        <v>6</v>
      </c>
      <c r="Z108" s="18">
        <f t="shared" si="69"/>
        <v>6</v>
      </c>
      <c r="AA108" s="18">
        <f t="shared" si="70"/>
        <v>5</v>
      </c>
      <c r="AB108" s="18">
        <f t="shared" si="71"/>
        <v>1</v>
      </c>
      <c r="AC108" s="18">
        <f t="shared" si="72"/>
        <v>2</v>
      </c>
      <c r="AD108" s="18">
        <f t="shared" si="73"/>
        <v>3</v>
      </c>
      <c r="AE108" s="18">
        <f t="shared" si="74"/>
        <v>6</v>
      </c>
      <c r="AF108" s="18">
        <f t="shared" si="75"/>
        <v>2</v>
      </c>
      <c r="AG108" s="18">
        <f t="shared" si="76"/>
        <v>7</v>
      </c>
      <c r="AH108" s="18">
        <f t="shared" si="77"/>
        <v>13</v>
      </c>
      <c r="AI108" s="18">
        <f t="shared" si="78"/>
        <v>3</v>
      </c>
      <c r="AJ108" s="18">
        <f t="shared" si="79"/>
        <v>1</v>
      </c>
      <c r="AK108" s="18">
        <f t="shared" si="80"/>
        <v>6</v>
      </c>
      <c r="AL108" s="18">
        <f t="shared" si="81"/>
        <v>3</v>
      </c>
      <c r="AN108" s="15" t="str">
        <f t="shared" si="82"/>
        <v>9</v>
      </c>
    </row>
    <row r="109" spans="1:40" ht="36" customHeight="1">
      <c r="A109" s="46"/>
      <c r="B109" s="55"/>
      <c r="C109" s="130"/>
      <c r="D109" s="33" t="s">
        <v>296</v>
      </c>
      <c r="E109" s="34">
        <f>E108+1</f>
        <v>5</v>
      </c>
      <c r="F109" s="56" t="s">
        <v>107</v>
      </c>
      <c r="G109" s="6" t="s">
        <v>269</v>
      </c>
      <c r="H109" s="2" t="s">
        <v>92</v>
      </c>
      <c r="I109" s="2" t="str">
        <f t="shared" si="57"/>
        <v>ＯＫ</v>
      </c>
      <c r="J109" s="6" t="s">
        <v>304</v>
      </c>
      <c r="K109" s="42">
        <f t="shared" si="58"/>
        <v>1</v>
      </c>
      <c r="L109" s="49">
        <f t="shared" si="59"/>
      </c>
      <c r="M109" s="50">
        <f t="shared" si="60"/>
      </c>
      <c r="N109" s="45">
        <f t="shared" si="61"/>
      </c>
      <c r="O109" s="88"/>
      <c r="P109" s="90"/>
      <c r="S109" s="18">
        <f t="shared" si="62"/>
        <v>5</v>
      </c>
      <c r="T109" s="18">
        <f t="shared" si="63"/>
        <v>1</v>
      </c>
      <c r="U109" s="18">
        <f t="shared" si="64"/>
        <v>3</v>
      </c>
      <c r="V109" s="18">
        <f t="shared" si="65"/>
        <v>5</v>
      </c>
      <c r="W109" s="18">
        <f t="shared" si="66"/>
        <v>3</v>
      </c>
      <c r="X109" s="18">
        <f t="shared" si="67"/>
        <v>4</v>
      </c>
      <c r="Y109" s="18">
        <f t="shared" si="68"/>
        <v>6</v>
      </c>
      <c r="Z109" s="18">
        <f t="shared" si="69"/>
        <v>6</v>
      </c>
      <c r="AA109" s="18">
        <f t="shared" si="70"/>
        <v>5</v>
      </c>
      <c r="AB109" s="18">
        <f t="shared" si="71"/>
        <v>1</v>
      </c>
      <c r="AC109" s="18">
        <f t="shared" si="72"/>
        <v>2</v>
      </c>
      <c r="AD109" s="18">
        <f t="shared" si="73"/>
        <v>3</v>
      </c>
      <c r="AE109" s="18">
        <f t="shared" si="74"/>
        <v>7</v>
      </c>
      <c r="AF109" s="18">
        <f t="shared" si="75"/>
        <v>2</v>
      </c>
      <c r="AG109" s="18">
        <f t="shared" si="76"/>
        <v>7</v>
      </c>
      <c r="AH109" s="18">
        <f t="shared" si="77"/>
        <v>13</v>
      </c>
      <c r="AI109" s="18">
        <f t="shared" si="78"/>
        <v>3</v>
      </c>
      <c r="AJ109" s="18">
        <f t="shared" si="79"/>
        <v>1</v>
      </c>
      <c r="AK109" s="18">
        <f t="shared" si="80"/>
        <v>6</v>
      </c>
      <c r="AL109" s="18">
        <f t="shared" si="81"/>
        <v>3</v>
      </c>
      <c r="AN109" s="15">
        <f t="shared" si="82"/>
        <v>4</v>
      </c>
    </row>
    <row r="111" spans="9:35" ht="13.5">
      <c r="I111" s="4">
        <f>IF(R111&gt;0,"未回答の設問（未入力）があります。ご確認下さい。","")</f>
      </c>
      <c r="J111" s="4"/>
      <c r="R111" s="5">
        <f>COUNTIF($I$73:$I$109,"未入力")</f>
        <v>0</v>
      </c>
      <c r="S111" s="11">
        <f>SUM(S109:V109)</f>
        <v>14</v>
      </c>
      <c r="W111" s="11">
        <f>SUM(W109:Z109)</f>
        <v>19</v>
      </c>
      <c r="AA111" s="11">
        <f>SUM(AA109:AD109)</f>
        <v>11</v>
      </c>
      <c r="AE111" s="11">
        <f>SUM(AE109:AH109)</f>
        <v>29</v>
      </c>
      <c r="AI111" s="11">
        <f>SUM(AI109:AL109)</f>
        <v>13</v>
      </c>
    </row>
    <row r="112" spans="9:18" ht="13.5">
      <c r="I112" s="4"/>
      <c r="J112" s="4"/>
      <c r="R112" s="5"/>
    </row>
    <row r="113" spans="9:10" ht="13.5">
      <c r="I113" s="62"/>
      <c r="J113" s="62"/>
    </row>
    <row r="114" spans="8:10" ht="13.5">
      <c r="H114" s="63" t="s">
        <v>312</v>
      </c>
      <c r="I114" s="62"/>
      <c r="J114" s="62"/>
    </row>
    <row r="115" spans="8:10" ht="13.5">
      <c r="H115" s="11" t="s">
        <v>102</v>
      </c>
      <c r="I115" s="62"/>
      <c r="J115" s="62"/>
    </row>
    <row r="116" spans="8:16" ht="13.5">
      <c r="H116" s="64"/>
      <c r="I116" s="150" t="s">
        <v>182</v>
      </c>
      <c r="J116" s="148" t="s">
        <v>272</v>
      </c>
      <c r="K116" s="101" t="s">
        <v>180</v>
      </c>
      <c r="L116" s="102"/>
      <c r="M116" s="102"/>
      <c r="N116" s="103"/>
      <c r="O116" s="148" t="s">
        <v>178</v>
      </c>
      <c r="P116" s="150" t="s">
        <v>179</v>
      </c>
    </row>
    <row r="117" spans="8:16" ht="13.5">
      <c r="H117" s="65"/>
      <c r="I117" s="151"/>
      <c r="J117" s="151"/>
      <c r="K117" s="19" t="s">
        <v>268</v>
      </c>
      <c r="L117" s="20" t="s">
        <v>183</v>
      </c>
      <c r="M117" s="21" t="s">
        <v>184</v>
      </c>
      <c r="N117" s="22" t="s">
        <v>185</v>
      </c>
      <c r="O117" s="149"/>
      <c r="P117" s="151"/>
    </row>
    <row r="118" spans="8:16" ht="13.5">
      <c r="H118" s="65"/>
      <c r="I118" s="151"/>
      <c r="J118" s="151"/>
      <c r="K118" s="23" t="s">
        <v>188</v>
      </c>
      <c r="L118" s="24" t="s">
        <v>200</v>
      </c>
      <c r="M118" s="25" t="s">
        <v>208</v>
      </c>
      <c r="N118" s="26" t="s">
        <v>201</v>
      </c>
      <c r="O118" s="149"/>
      <c r="P118" s="151"/>
    </row>
    <row r="119" spans="8:16" ht="13.5">
      <c r="H119" s="65"/>
      <c r="I119" s="151"/>
      <c r="J119" s="151"/>
      <c r="K119" s="23" t="s">
        <v>188</v>
      </c>
      <c r="L119" s="24" t="s">
        <v>199</v>
      </c>
      <c r="M119" s="25" t="s">
        <v>203</v>
      </c>
      <c r="N119" s="26" t="s">
        <v>202</v>
      </c>
      <c r="O119" s="149"/>
      <c r="P119" s="151"/>
    </row>
    <row r="120" spans="8:16" ht="13.5">
      <c r="H120" s="66"/>
      <c r="I120" s="151"/>
      <c r="J120" s="151"/>
      <c r="K120" s="67" t="s">
        <v>283</v>
      </c>
      <c r="L120" s="68" t="s">
        <v>284</v>
      </c>
      <c r="M120" s="69" t="s">
        <v>284</v>
      </c>
      <c r="N120" s="70" t="s">
        <v>285</v>
      </c>
      <c r="O120" s="149"/>
      <c r="P120" s="151"/>
    </row>
    <row r="121" spans="8:16" ht="14.25" thickBot="1">
      <c r="H121" s="71"/>
      <c r="I121" s="152"/>
      <c r="J121" s="152"/>
      <c r="K121" s="73">
        <v>0</v>
      </c>
      <c r="L121" s="74">
        <v>1</v>
      </c>
      <c r="M121" s="75">
        <v>2</v>
      </c>
      <c r="N121" s="76">
        <v>3</v>
      </c>
      <c r="O121" s="77" t="s">
        <v>181</v>
      </c>
      <c r="P121" s="72"/>
    </row>
    <row r="122" spans="8:16" ht="14.25" thickTop="1">
      <c r="H122" s="78" t="s">
        <v>156</v>
      </c>
      <c r="I122" s="78">
        <f>COUNTIF($H$9:$H$109,"施設・設備")</f>
        <v>16</v>
      </c>
      <c r="J122" s="78">
        <f>COUNTIF(AN$9:AN$109,1)</f>
        <v>14</v>
      </c>
      <c r="K122" s="78">
        <f>S109</f>
        <v>5</v>
      </c>
      <c r="L122" s="78">
        <f>T109</f>
        <v>1</v>
      </c>
      <c r="M122" s="78">
        <f>U109</f>
        <v>3</v>
      </c>
      <c r="N122" s="78">
        <f>V109</f>
        <v>5</v>
      </c>
      <c r="O122" s="78">
        <f>L122*1+M122*2+N122*3</f>
        <v>22</v>
      </c>
      <c r="P122" s="79">
        <f aca="true" t="shared" si="85" ref="P122:P127">O122/(J122*3)*100</f>
        <v>52.38095238095239</v>
      </c>
    </row>
    <row r="123" spans="8:16" ht="13.5">
      <c r="H123" s="80" t="s">
        <v>151</v>
      </c>
      <c r="I123" s="80">
        <f>COUNTIF($H$9:$H$109,"備品")</f>
        <v>19</v>
      </c>
      <c r="J123" s="80">
        <f>COUNTIF(AN$9:AN$109,2)</f>
        <v>19</v>
      </c>
      <c r="K123" s="80">
        <f>W109</f>
        <v>3</v>
      </c>
      <c r="L123" s="80">
        <f>X109</f>
        <v>4</v>
      </c>
      <c r="M123" s="80">
        <f>Y109</f>
        <v>6</v>
      </c>
      <c r="N123" s="80">
        <f>Z109</f>
        <v>6</v>
      </c>
      <c r="O123" s="80">
        <f>L123*1+M123*2+N123*3</f>
        <v>34</v>
      </c>
      <c r="P123" s="79">
        <f t="shared" si="85"/>
        <v>59.64912280701754</v>
      </c>
    </row>
    <row r="124" spans="8:16" ht="13.5">
      <c r="H124" s="80" t="s">
        <v>206</v>
      </c>
      <c r="I124" s="80">
        <f>COUNTIF($H$9:$H$109,"マニュアル")</f>
        <v>13</v>
      </c>
      <c r="J124" s="80">
        <f>COUNTIF(AN$9:AN$109,3)</f>
        <v>11</v>
      </c>
      <c r="K124" s="80">
        <f>AA109</f>
        <v>5</v>
      </c>
      <c r="L124" s="80">
        <f>AB109</f>
        <v>1</v>
      </c>
      <c r="M124" s="80">
        <f>AC109</f>
        <v>2</v>
      </c>
      <c r="N124" s="80">
        <f>AD109</f>
        <v>3</v>
      </c>
      <c r="O124" s="80">
        <f>L124*1+M124*2+N124*3</f>
        <v>14</v>
      </c>
      <c r="P124" s="79">
        <f t="shared" si="85"/>
        <v>42.42424242424242</v>
      </c>
    </row>
    <row r="125" spans="8:16" ht="13.5">
      <c r="H125" s="80" t="s">
        <v>92</v>
      </c>
      <c r="I125" s="80">
        <f>COUNTIF($H$9:$H$109,"体制")</f>
        <v>33</v>
      </c>
      <c r="J125" s="80">
        <f>COUNTIF(AN$9:AN$109,4)</f>
        <v>29</v>
      </c>
      <c r="K125" s="80">
        <f>AE109</f>
        <v>7</v>
      </c>
      <c r="L125" s="80">
        <f>AF109</f>
        <v>2</v>
      </c>
      <c r="M125" s="80">
        <f>AG109</f>
        <v>7</v>
      </c>
      <c r="N125" s="80">
        <f>AH109</f>
        <v>13</v>
      </c>
      <c r="O125" s="80">
        <f>L125*1+M125*2+N125*3</f>
        <v>55</v>
      </c>
      <c r="P125" s="79">
        <f t="shared" si="85"/>
        <v>63.2183908045977</v>
      </c>
    </row>
    <row r="126" spans="8:16" ht="14.25" thickBot="1">
      <c r="H126" s="81" t="s">
        <v>149</v>
      </c>
      <c r="I126" s="81">
        <f>COUNTIF($H$9:$H$109,"教育・訓練")</f>
        <v>17</v>
      </c>
      <c r="J126" s="81">
        <f>COUNTIF(AN$9:AN$109,5)</f>
        <v>13</v>
      </c>
      <c r="K126" s="81">
        <f>AI109</f>
        <v>3</v>
      </c>
      <c r="L126" s="81">
        <f>AJ109</f>
        <v>1</v>
      </c>
      <c r="M126" s="81">
        <f>AK109</f>
        <v>6</v>
      </c>
      <c r="N126" s="81">
        <f>AL109</f>
        <v>3</v>
      </c>
      <c r="O126" s="81">
        <f>L126*1+M126*2+N126*3</f>
        <v>22</v>
      </c>
      <c r="P126" s="86">
        <f t="shared" si="85"/>
        <v>56.41025641025641</v>
      </c>
    </row>
    <row r="127" spans="8:16" ht="13.5" customHeight="1" thickTop="1">
      <c r="H127" s="78" t="s">
        <v>93</v>
      </c>
      <c r="I127" s="78">
        <f aca="true" t="shared" si="86" ref="I127:O127">SUM(I122:I126)</f>
        <v>98</v>
      </c>
      <c r="J127" s="78">
        <f t="shared" si="86"/>
        <v>86</v>
      </c>
      <c r="K127" s="78">
        <f t="shared" si="86"/>
        <v>23</v>
      </c>
      <c r="L127" s="78">
        <f t="shared" si="86"/>
        <v>9</v>
      </c>
      <c r="M127" s="78">
        <f t="shared" si="86"/>
        <v>24</v>
      </c>
      <c r="N127" s="78">
        <f t="shared" si="86"/>
        <v>30</v>
      </c>
      <c r="O127" s="78">
        <f t="shared" si="86"/>
        <v>147</v>
      </c>
      <c r="P127" s="87">
        <f t="shared" si="85"/>
        <v>56.97674418604651</v>
      </c>
    </row>
    <row r="128" spans="6:7" ht="13.5">
      <c r="F128" s="82"/>
      <c r="G128" s="9"/>
    </row>
    <row r="129" spans="1:7" ht="13.5">
      <c r="A129" s="83"/>
      <c r="F129" s="82"/>
      <c r="G129" s="9"/>
    </row>
    <row r="130" spans="6:7" ht="13.5">
      <c r="F130" s="82"/>
      <c r="G130" s="9"/>
    </row>
    <row r="131" spans="6:7" ht="13.5">
      <c r="F131" s="82"/>
      <c r="G131" s="9"/>
    </row>
    <row r="132" spans="6:7" ht="13.5">
      <c r="F132" s="82"/>
      <c r="G132" s="9"/>
    </row>
    <row r="133" spans="6:7" ht="13.5">
      <c r="F133" s="82"/>
      <c r="G133" s="9"/>
    </row>
    <row r="134" spans="6:7" ht="13.5">
      <c r="F134" s="82"/>
      <c r="G134" s="9"/>
    </row>
    <row r="135" spans="6:7" ht="13.5">
      <c r="F135" s="82"/>
      <c r="G135" s="9"/>
    </row>
    <row r="136" spans="6:7" ht="13.5">
      <c r="F136" s="82"/>
      <c r="G136" s="9"/>
    </row>
    <row r="137" spans="6:7" ht="13.5">
      <c r="F137" s="82"/>
      <c r="G137" s="9"/>
    </row>
    <row r="138" spans="6:7" ht="13.5">
      <c r="F138" s="82"/>
      <c r="G138" s="9"/>
    </row>
    <row r="139" spans="6:7" ht="13.5">
      <c r="F139" s="82"/>
      <c r="G139" s="9"/>
    </row>
    <row r="140" spans="6:7" ht="13.5">
      <c r="F140" s="82"/>
      <c r="G140" s="9"/>
    </row>
    <row r="141" spans="6:7" ht="13.5">
      <c r="F141" s="82"/>
      <c r="G141" s="9"/>
    </row>
    <row r="142" spans="6:7" ht="13.5">
      <c r="F142" s="82"/>
      <c r="G142" s="9"/>
    </row>
    <row r="143" spans="6:7" ht="13.5">
      <c r="F143" s="82"/>
      <c r="G143" s="9"/>
    </row>
    <row r="144" spans="6:7" ht="13.5">
      <c r="F144" s="82"/>
      <c r="G144" s="9"/>
    </row>
    <row r="145" spans="6:7" ht="13.5">
      <c r="F145" s="82"/>
      <c r="G145" s="9"/>
    </row>
    <row r="146" spans="6:7" ht="13.5">
      <c r="F146" s="82"/>
      <c r="G146" s="9"/>
    </row>
  </sheetData>
  <mergeCells count="140">
    <mergeCell ref="AJ71:AJ72"/>
    <mergeCell ref="AK71:AK72"/>
    <mergeCell ref="AC71:AC72"/>
    <mergeCell ref="AD71:AD72"/>
    <mergeCell ref="AE71:AE72"/>
    <mergeCell ref="AL71:AL72"/>
    <mergeCell ref="K71:K72"/>
    <mergeCell ref="L71:L72"/>
    <mergeCell ref="M71:M72"/>
    <mergeCell ref="N71:N72"/>
    <mergeCell ref="AF71:AF72"/>
    <mergeCell ref="AG71:AG72"/>
    <mergeCell ref="AH71:AH72"/>
    <mergeCell ref="AI71:AI72"/>
    <mergeCell ref="AB71:AB72"/>
    <mergeCell ref="AL52:AL53"/>
    <mergeCell ref="S71:S72"/>
    <mergeCell ref="T71:T72"/>
    <mergeCell ref="U71:U72"/>
    <mergeCell ref="V71:V72"/>
    <mergeCell ref="W71:W72"/>
    <mergeCell ref="X71:X72"/>
    <mergeCell ref="Y71:Y72"/>
    <mergeCell ref="Z71:Z72"/>
    <mergeCell ref="AA71:AA72"/>
    <mergeCell ref="AK52:AK53"/>
    <mergeCell ref="AD52:AD53"/>
    <mergeCell ref="AE52:AE53"/>
    <mergeCell ref="AF52:AF53"/>
    <mergeCell ref="AG52:AG53"/>
    <mergeCell ref="AH52:AH53"/>
    <mergeCell ref="AI52:AI53"/>
    <mergeCell ref="AJ52:AJ53"/>
    <mergeCell ref="Z52:Z53"/>
    <mergeCell ref="AA52:AA53"/>
    <mergeCell ref="AB52:AB53"/>
    <mergeCell ref="AC52:AC53"/>
    <mergeCell ref="V52:V53"/>
    <mergeCell ref="W52:W53"/>
    <mergeCell ref="X52:X53"/>
    <mergeCell ref="Y52:Y53"/>
    <mergeCell ref="AJ18:AJ19"/>
    <mergeCell ref="AK18:AK19"/>
    <mergeCell ref="AL18:AL19"/>
    <mergeCell ref="K52:K53"/>
    <mergeCell ref="L52:L53"/>
    <mergeCell ref="M52:M53"/>
    <mergeCell ref="N52:N53"/>
    <mergeCell ref="S52:S53"/>
    <mergeCell ref="T52:T53"/>
    <mergeCell ref="U52:U53"/>
    <mergeCell ref="AF18:AF19"/>
    <mergeCell ref="AG18:AG19"/>
    <mergeCell ref="AH18:AH19"/>
    <mergeCell ref="AI18:AI19"/>
    <mergeCell ref="AB18:AB19"/>
    <mergeCell ref="AC18:AC19"/>
    <mergeCell ref="AD18:AD19"/>
    <mergeCell ref="AE18:AE19"/>
    <mergeCell ref="AI3:AL3"/>
    <mergeCell ref="S18:S19"/>
    <mergeCell ref="T18:T19"/>
    <mergeCell ref="U18:U19"/>
    <mergeCell ref="V18:V19"/>
    <mergeCell ref="W18:W19"/>
    <mergeCell ref="X18:X19"/>
    <mergeCell ref="Y18:Y19"/>
    <mergeCell ref="Z18:Z19"/>
    <mergeCell ref="AA18:AA19"/>
    <mergeCell ref="S3:V3"/>
    <mergeCell ref="W3:Z3"/>
    <mergeCell ref="AA3:AD3"/>
    <mergeCell ref="AE3:AH3"/>
    <mergeCell ref="K4:N4"/>
    <mergeCell ref="I4:I8"/>
    <mergeCell ref="J5:J8"/>
    <mergeCell ref="O4:P8"/>
    <mergeCell ref="B4:B8"/>
    <mergeCell ref="C4:C8"/>
    <mergeCell ref="D4:E8"/>
    <mergeCell ref="E71:E72"/>
    <mergeCell ref="C27:C29"/>
    <mergeCell ref="C30:C31"/>
    <mergeCell ref="C37:C38"/>
    <mergeCell ref="D52:D53"/>
    <mergeCell ref="C45:C46"/>
    <mergeCell ref="C33:C35"/>
    <mergeCell ref="P18:P19"/>
    <mergeCell ref="I52:I53"/>
    <mergeCell ref="O52:O53"/>
    <mergeCell ref="O18:O19"/>
    <mergeCell ref="K18:K19"/>
    <mergeCell ref="L18:L19"/>
    <mergeCell ref="M18:M19"/>
    <mergeCell ref="N18:N19"/>
    <mergeCell ref="J52:J53"/>
    <mergeCell ref="I18:I19"/>
    <mergeCell ref="P52:P53"/>
    <mergeCell ref="F52:F53"/>
    <mergeCell ref="P71:P72"/>
    <mergeCell ref="H71:H72"/>
    <mergeCell ref="J71:J72"/>
    <mergeCell ref="I71:I72"/>
    <mergeCell ref="O71:O72"/>
    <mergeCell ref="F71:F72"/>
    <mergeCell ref="C106:C107"/>
    <mergeCell ref="C89:C90"/>
    <mergeCell ref="C91:C92"/>
    <mergeCell ref="G71:G72"/>
    <mergeCell ref="D71:D72"/>
    <mergeCell ref="C94:C95"/>
    <mergeCell ref="C100:C102"/>
    <mergeCell ref="O116:O120"/>
    <mergeCell ref="P116:P120"/>
    <mergeCell ref="C108:C109"/>
    <mergeCell ref="K116:N116"/>
    <mergeCell ref="J116:J121"/>
    <mergeCell ref="I116:I121"/>
    <mergeCell ref="C62:C63"/>
    <mergeCell ref="C73:C74"/>
    <mergeCell ref="C83:C87"/>
    <mergeCell ref="C78:C81"/>
    <mergeCell ref="C60:C61"/>
    <mergeCell ref="G4:G8"/>
    <mergeCell ref="G18:G19"/>
    <mergeCell ref="G52:G53"/>
    <mergeCell ref="C9:C14"/>
    <mergeCell ref="D18:D19"/>
    <mergeCell ref="F18:F19"/>
    <mergeCell ref="C21:C22"/>
    <mergeCell ref="C56:C57"/>
    <mergeCell ref="C23:C24"/>
    <mergeCell ref="C41:C42"/>
    <mergeCell ref="J18:J19"/>
    <mergeCell ref="H4:H8"/>
    <mergeCell ref="H52:H53"/>
    <mergeCell ref="E52:E53"/>
    <mergeCell ref="H18:H19"/>
    <mergeCell ref="E18:E19"/>
    <mergeCell ref="F4:F8"/>
  </mergeCells>
  <dataValidations count="5">
    <dataValidation type="list" allowBlank="1" showInputMessage="1" showErrorMessage="1" sqref="J33:J38 J52:J65 J26 J28:J29 J40 J42 J44:J45 J47 J49 J18:J19 J21:J22 J75 J81 J88:J90 J92 J95 J97:J101 J104:J105">
      <formula1>$AP$5:$AT$5</formula1>
    </dataValidation>
    <dataValidation type="list" allowBlank="1" showInputMessage="1" showErrorMessage="1" sqref="J9:J15 J17 J24:J25 J27 J31:J32 J39 J41 J76 J78:J80 J82:J87 J94 J103">
      <formula1>$AP$6:$AT$6</formula1>
    </dataValidation>
    <dataValidation type="list" allowBlank="1" showInputMessage="1" showErrorMessage="1" sqref="J106:J107 J23 J30 J43 J46 J109 J66:J70 J74 J77 J93 J96 J16">
      <formula1>$AN$4:$AN$6</formula1>
    </dataValidation>
    <dataValidation type="list" allowBlank="1" showInputMessage="1" showErrorMessage="1" sqref="J48 J50:J51 J20 J102 J71:J73 J91 J108">
      <formula1>$AP$4:$AT$4</formula1>
    </dataValidation>
    <dataValidation type="list" allowBlank="1" showInputMessage="1" showErrorMessage="1" sqref="G9:G18 G20:G52 G54:G71 G73:G109">
      <formula1>$AO$5:$AO$6</formula1>
    </dataValidation>
  </dataValidations>
  <printOptions/>
  <pageMargins left="0.7874015748031497" right="0.5905511811023623" top="0.984251968503937" bottom="0.7874015748031497" header="0.5118110236220472" footer="0.5118110236220472"/>
  <pageSetup fitToHeight="0" fitToWidth="1" horizontalDpi="600" verticalDpi="600" orientation="portrait" paperSize="8" scale="63" r:id="rId2"/>
  <headerFooter alignWithMargins="0">
    <oddHeader>&amp;R&amp;P/&amp;N</oddHeader>
  </headerFooter>
  <rowBreaks count="3" manualBreakCount="3">
    <brk id="40" max="9" man="1"/>
    <brk id="67" max="9" man="1"/>
    <brk id="9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CTI道路交通部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地震防災研究室</dc:creator>
  <cp:keywords/>
  <dc:description/>
  <cp:lastModifiedBy>鶴田　舞</cp:lastModifiedBy>
  <cp:lastPrinted>2005-03-25T00:04:16Z</cp:lastPrinted>
  <dcterms:created xsi:type="dcterms:W3CDTF">2004-06-01T13:08:21Z</dcterms:created>
  <dcterms:modified xsi:type="dcterms:W3CDTF">2005-11-29T04:04:38Z</dcterms:modified>
  <cp:category/>
  <cp:version/>
  <cp:contentType/>
  <cp:contentStatus/>
</cp:coreProperties>
</file>